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hashimoton\Desktop\経費算定基準第8.4版変更資料\"/>
    </mc:Choice>
  </mc:AlternateContent>
  <xr:revisionPtr revIDLastSave="0" documentId="13_ncr:1_{8DA77DB2-9B5E-43F3-8E5C-C07561D81E33}" xr6:coauthVersionLast="47" xr6:coauthVersionMax="47" xr10:uidLastSave="{00000000-0000-0000-0000-000000000000}"/>
  <bookViews>
    <workbookView xWindow="-120" yWindow="-120" windowWidth="29040" windowHeight="15840" activeTab="1" xr2:uid="{00000000-000D-0000-FFFF-FFFF00000000}"/>
  </bookViews>
  <sheets>
    <sheet name="製造販売後臨床試験（医薬品）" sheetId="1" r:id="rId1"/>
    <sheet name="作成上の注意事項" sheetId="2" r:id="rId2"/>
    <sheet name="投与期間のポイント対応表" sheetId="3" r:id="rId3"/>
  </sheets>
  <definedNames>
    <definedName name="_xlnm.Print_Area" localSheetId="1">作成上の注意事項!$A$1:$C$22</definedName>
    <definedName name="_xlnm.Print_Area" localSheetId="0">'製造販売後臨床試験（医薬品）'!$A$1:$M$33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28" i="1" l="1"/>
  <c r="M26" i="1"/>
  <c r="M20" i="1" l="1"/>
  <c r="M19" i="1"/>
  <c r="M27" i="1" l="1"/>
  <c r="M22" i="1"/>
  <c r="M21" i="1"/>
  <c r="M14" i="1"/>
  <c r="M29" i="1" l="1"/>
  <c r="M10" i="1"/>
  <c r="M23" i="1"/>
  <c r="M25" i="1"/>
  <c r="M24" i="1"/>
  <c r="M18" i="1"/>
  <c r="M17" i="1"/>
  <c r="M16" i="1"/>
  <c r="M15" i="1"/>
  <c r="M13" i="1"/>
  <c r="M12" i="1"/>
  <c r="M11" i="1"/>
  <c r="M30" i="1" l="1"/>
</calcChain>
</file>

<file path=xl/sharedStrings.xml><?xml version="1.0" encoding="utf-8"?>
<sst xmlns="http://schemas.openxmlformats.org/spreadsheetml/2006/main" count="194" uniqueCount="150">
  <si>
    <t>依頼者：</t>
    <rPh sb="0" eb="3">
      <t>イライシャ</t>
    </rPh>
    <phoneticPr fontId="2"/>
  </si>
  <si>
    <t>治験課題名：</t>
    <rPh sb="0" eb="2">
      <t>チケン</t>
    </rPh>
    <rPh sb="2" eb="4">
      <t>カダイ</t>
    </rPh>
    <rPh sb="4" eb="5">
      <t>メイ</t>
    </rPh>
    <phoneticPr fontId="2"/>
  </si>
  <si>
    <t>整理番号：</t>
    <rPh sb="0" eb="2">
      <t>セイリ</t>
    </rPh>
    <rPh sb="2" eb="4">
      <t>バンゴウ</t>
    </rPh>
    <phoneticPr fontId="2"/>
  </si>
  <si>
    <t>契約番号：</t>
    <rPh sb="0" eb="2">
      <t>ケイヤク</t>
    </rPh>
    <rPh sb="2" eb="4">
      <t>バンゴウ</t>
    </rPh>
    <phoneticPr fontId="2"/>
  </si>
  <si>
    <t>要素</t>
    <rPh sb="0" eb="2">
      <t>ヨウソ</t>
    </rPh>
    <phoneticPr fontId="2"/>
  </si>
  <si>
    <t>ウエイト</t>
    <phoneticPr fontId="2"/>
  </si>
  <si>
    <t>ポイント</t>
    <phoneticPr fontId="2"/>
  </si>
  <si>
    <t>ポイント数</t>
    <rPh sb="4" eb="5">
      <t>スウ</t>
    </rPh>
    <phoneticPr fontId="2"/>
  </si>
  <si>
    <t>Ⅰ
（ウエイト×1）</t>
    <phoneticPr fontId="2"/>
  </si>
  <si>
    <t>Ⅱ
（ウエイト×3）</t>
    <phoneticPr fontId="2"/>
  </si>
  <si>
    <t>Ⅲ
（ウエイト×5）</t>
    <phoneticPr fontId="2"/>
  </si>
  <si>
    <t>Ⅳ
（ウエイト×8）</t>
    <phoneticPr fontId="2"/>
  </si>
  <si>
    <t>疾患の重篤度</t>
    <rPh sb="0" eb="2">
      <t>シッカン</t>
    </rPh>
    <rPh sb="3" eb="5">
      <t>ジュウトク</t>
    </rPh>
    <rPh sb="5" eb="6">
      <t>ド</t>
    </rPh>
    <phoneticPr fontId="2"/>
  </si>
  <si>
    <t>軽度</t>
    <rPh sb="0" eb="2">
      <t>ケイド</t>
    </rPh>
    <phoneticPr fontId="2"/>
  </si>
  <si>
    <t>中等度</t>
    <rPh sb="0" eb="2">
      <t>チュウトウ</t>
    </rPh>
    <rPh sb="2" eb="3">
      <t>ド</t>
    </rPh>
    <phoneticPr fontId="2"/>
  </si>
  <si>
    <t>重症又は重篤</t>
    <rPh sb="0" eb="2">
      <t>ジュウショウ</t>
    </rPh>
    <rPh sb="2" eb="3">
      <t>マタ</t>
    </rPh>
    <rPh sb="4" eb="6">
      <t>ジュウトク</t>
    </rPh>
    <phoneticPr fontId="2"/>
  </si>
  <si>
    <t>入院・外来の別</t>
    <rPh sb="0" eb="2">
      <t>ニュウイン</t>
    </rPh>
    <rPh sb="3" eb="5">
      <t>ガイライ</t>
    </rPh>
    <rPh sb="6" eb="7">
      <t>ベツ</t>
    </rPh>
    <phoneticPr fontId="2"/>
  </si>
  <si>
    <t>外来</t>
    <rPh sb="0" eb="2">
      <t>ガイライ</t>
    </rPh>
    <phoneticPr fontId="2"/>
  </si>
  <si>
    <t>入院</t>
    <rPh sb="0" eb="2">
      <t>ニュウイン</t>
    </rPh>
    <phoneticPr fontId="2"/>
  </si>
  <si>
    <t>治験薬の投与の経路</t>
    <rPh sb="0" eb="2">
      <t>チケン</t>
    </rPh>
    <rPh sb="2" eb="3">
      <t>ヤク</t>
    </rPh>
    <rPh sb="4" eb="6">
      <t>トウヨ</t>
    </rPh>
    <rPh sb="7" eb="9">
      <t>ケイロ</t>
    </rPh>
    <phoneticPr fontId="2"/>
  </si>
  <si>
    <t>外用・経口</t>
    <rPh sb="0" eb="2">
      <t>ガイヨウ</t>
    </rPh>
    <rPh sb="3" eb="5">
      <t>ケイコウ</t>
    </rPh>
    <phoneticPr fontId="2"/>
  </si>
  <si>
    <t>デザイン</t>
    <phoneticPr fontId="2"/>
  </si>
  <si>
    <t>オープン</t>
    <phoneticPr fontId="2"/>
  </si>
  <si>
    <t>単盲検</t>
    <rPh sb="0" eb="1">
      <t>タン</t>
    </rPh>
    <rPh sb="1" eb="2">
      <t>モウ</t>
    </rPh>
    <rPh sb="2" eb="3">
      <t>ケン</t>
    </rPh>
    <phoneticPr fontId="2"/>
  </si>
  <si>
    <t>二重盲検</t>
    <rPh sb="0" eb="2">
      <t>ニジュウ</t>
    </rPh>
    <rPh sb="2" eb="3">
      <t>モウ</t>
    </rPh>
    <rPh sb="3" eb="4">
      <t>ケン</t>
    </rPh>
    <phoneticPr fontId="2"/>
  </si>
  <si>
    <t>ポピュレーション</t>
    <phoneticPr fontId="2"/>
  </si>
  <si>
    <t>成人</t>
    <rPh sb="0" eb="2">
      <t>セイジン</t>
    </rPh>
    <phoneticPr fontId="2"/>
  </si>
  <si>
    <t>小児、
成人（高齢者）</t>
    <rPh sb="0" eb="2">
      <t>ショウニ</t>
    </rPh>
    <rPh sb="4" eb="6">
      <t>セイジン</t>
    </rPh>
    <rPh sb="7" eb="10">
      <t>コウレイシャ</t>
    </rPh>
    <phoneticPr fontId="2"/>
  </si>
  <si>
    <t>あり</t>
    <phoneticPr fontId="2"/>
  </si>
  <si>
    <t>ポイント数合計</t>
    <rPh sb="4" eb="5">
      <t>スウ</t>
    </rPh>
    <rPh sb="5" eb="7">
      <t>ゴウケイ</t>
    </rPh>
    <phoneticPr fontId="2"/>
  </si>
  <si>
    <t>A</t>
    <phoneticPr fontId="5"/>
  </si>
  <si>
    <t>B</t>
    <phoneticPr fontId="5"/>
  </si>
  <si>
    <t>C</t>
    <phoneticPr fontId="5"/>
  </si>
  <si>
    <t>D</t>
    <phoneticPr fontId="5"/>
  </si>
  <si>
    <t>F</t>
    <phoneticPr fontId="5"/>
  </si>
  <si>
    <t>G</t>
    <phoneticPr fontId="5"/>
  </si>
  <si>
    <t>H</t>
    <phoneticPr fontId="5"/>
  </si>
  <si>
    <t>I</t>
    <phoneticPr fontId="5"/>
  </si>
  <si>
    <t>J</t>
    <phoneticPr fontId="5"/>
  </si>
  <si>
    <t>P</t>
    <phoneticPr fontId="5"/>
  </si>
  <si>
    <t>Q</t>
    <phoneticPr fontId="5"/>
  </si>
  <si>
    <t>投与期間</t>
    <rPh sb="0" eb="2">
      <t>トウヨ</t>
    </rPh>
    <rPh sb="2" eb="4">
      <t>キカン</t>
    </rPh>
    <phoneticPr fontId="2"/>
  </si>
  <si>
    <t>生検</t>
    <rPh sb="0" eb="2">
      <t>セイケン</t>
    </rPh>
    <phoneticPr fontId="2"/>
  </si>
  <si>
    <t>2つ以上の同意が必要</t>
    <phoneticPr fontId="2"/>
  </si>
  <si>
    <t>被験者の選出
（適格基準：選択＋除外）</t>
    <rPh sb="0" eb="3">
      <t>ヒケンシャ</t>
    </rPh>
    <rPh sb="4" eb="6">
      <t>センシュツ</t>
    </rPh>
    <rPh sb="8" eb="10">
      <t>テキカク</t>
    </rPh>
    <rPh sb="10" eb="12">
      <t>キジュン</t>
    </rPh>
    <rPh sb="13" eb="15">
      <t>センタク</t>
    </rPh>
    <rPh sb="16" eb="18">
      <t>ジョガイ</t>
    </rPh>
    <phoneticPr fontId="2"/>
  </si>
  <si>
    <t>サブスタディの実施数</t>
    <rPh sb="7" eb="9">
      <t>ジッシ</t>
    </rPh>
    <rPh sb="9" eb="10">
      <t>スウ</t>
    </rPh>
    <phoneticPr fontId="2"/>
  </si>
  <si>
    <t>その他（　　　　　　　　）</t>
    <rPh sb="2" eb="3">
      <t>タ</t>
    </rPh>
    <phoneticPr fontId="2"/>
  </si>
  <si>
    <t>皮下、筋注</t>
    <rPh sb="0" eb="2">
      <t>ヒカ</t>
    </rPh>
    <rPh sb="3" eb="4">
      <t>キン</t>
    </rPh>
    <rPh sb="4" eb="5">
      <t>チュウ</t>
    </rPh>
    <phoneticPr fontId="2"/>
  </si>
  <si>
    <t>点滴静注、
動脈注、
その他特殊な経路</t>
    <rPh sb="6" eb="8">
      <t>ドウミャク</t>
    </rPh>
    <phoneticPr fontId="2"/>
  </si>
  <si>
    <t>小児および成人
（がん、アルツハイマー等特殊な疾患、肝・腎障害を合併する疾患）</t>
    <rPh sb="0" eb="2">
      <t>ショウニ</t>
    </rPh>
    <rPh sb="5" eb="7">
      <t>セイジン</t>
    </rPh>
    <rPh sb="19" eb="20">
      <t>トウ</t>
    </rPh>
    <rPh sb="20" eb="22">
      <t>トクシュ</t>
    </rPh>
    <rPh sb="23" eb="25">
      <t>シッカン</t>
    </rPh>
    <rPh sb="36" eb="38">
      <t>シッカン</t>
    </rPh>
    <phoneticPr fontId="2"/>
  </si>
  <si>
    <t>4週間以内</t>
    <rPh sb="1" eb="3">
      <t>シュウカン</t>
    </rPh>
    <rPh sb="3" eb="5">
      <t>イナイ</t>
    </rPh>
    <phoneticPr fontId="2"/>
  </si>
  <si>
    <t>5～24週</t>
    <rPh sb="4" eb="5">
      <t>シュウ</t>
    </rPh>
    <phoneticPr fontId="2"/>
  </si>
  <si>
    <t>25～48週</t>
    <rPh sb="5" eb="6">
      <t>シュウ</t>
    </rPh>
    <phoneticPr fontId="2"/>
  </si>
  <si>
    <t>49週から、24週ごとに3ポイントずつ加算</t>
    <rPh sb="2" eb="3">
      <t>シュウ</t>
    </rPh>
    <rPh sb="8" eb="9">
      <t>シュウ</t>
    </rPh>
    <rPh sb="19" eb="21">
      <t>カサン</t>
    </rPh>
    <phoneticPr fontId="2"/>
  </si>
  <si>
    <t>4週に1回以内</t>
    <rPh sb="1" eb="2">
      <t>シュウ</t>
    </rPh>
    <rPh sb="4" eb="5">
      <t>カイ</t>
    </rPh>
    <rPh sb="5" eb="7">
      <t>イナイ</t>
    </rPh>
    <phoneticPr fontId="2"/>
  </si>
  <si>
    <t>4週に2回</t>
    <rPh sb="1" eb="2">
      <t>シュウ</t>
    </rPh>
    <rPh sb="4" eb="5">
      <t>カイ</t>
    </rPh>
    <phoneticPr fontId="2"/>
  </si>
  <si>
    <t>4週に3回</t>
    <rPh sb="1" eb="2">
      <t>シュウ</t>
    </rPh>
    <rPh sb="4" eb="5">
      <t>カイ</t>
    </rPh>
    <phoneticPr fontId="2"/>
  </si>
  <si>
    <t>4週に4回以上</t>
    <rPh sb="1" eb="2">
      <t>シュウ</t>
    </rPh>
    <rPh sb="4" eb="5">
      <t>カイ</t>
    </rPh>
    <rPh sb="5" eb="7">
      <t>イジョウ</t>
    </rPh>
    <phoneticPr fontId="2"/>
  </si>
  <si>
    <t>5項目以内</t>
    <rPh sb="1" eb="3">
      <t>コウモク</t>
    </rPh>
    <rPh sb="3" eb="5">
      <t>イナイ</t>
    </rPh>
    <phoneticPr fontId="2"/>
  </si>
  <si>
    <t>6～10項目</t>
    <rPh sb="4" eb="6">
      <t>コウモク</t>
    </rPh>
    <phoneticPr fontId="2"/>
  </si>
  <si>
    <t>11～20項目</t>
    <rPh sb="5" eb="7">
      <t>コウモク</t>
    </rPh>
    <phoneticPr fontId="2"/>
  </si>
  <si>
    <t>21項目以上</t>
    <rPh sb="2" eb="4">
      <t>コウモク</t>
    </rPh>
    <rPh sb="4" eb="6">
      <t>イジョウ</t>
    </rPh>
    <phoneticPr fontId="2"/>
  </si>
  <si>
    <t>30以下</t>
    <rPh sb="2" eb="4">
      <t>イカ</t>
    </rPh>
    <phoneticPr fontId="2"/>
  </si>
  <si>
    <t>31～40以下</t>
    <rPh sb="5" eb="7">
      <t>イカ</t>
    </rPh>
    <phoneticPr fontId="2"/>
  </si>
  <si>
    <t>41以上</t>
    <rPh sb="2" eb="4">
      <t>イジョウ</t>
    </rPh>
    <phoneticPr fontId="2"/>
  </si>
  <si>
    <t>２～４</t>
    <phoneticPr fontId="2"/>
  </si>
  <si>
    <t>５以上</t>
    <rPh sb="1" eb="3">
      <t>イジョウ</t>
    </rPh>
    <phoneticPr fontId="2"/>
  </si>
  <si>
    <t>小児および成人（急性期/
希少疾患）
新生児/乳児
低体重出生児</t>
    <rPh sb="0" eb="2">
      <t>ショウニ</t>
    </rPh>
    <rPh sb="5" eb="7">
      <t>セイジン</t>
    </rPh>
    <rPh sb="8" eb="11">
      <t>キュウセイキ</t>
    </rPh>
    <rPh sb="13" eb="15">
      <t>キショウ</t>
    </rPh>
    <rPh sb="15" eb="17">
      <t>シッカン</t>
    </rPh>
    <rPh sb="19" eb="22">
      <t>シンセイジ</t>
    </rPh>
    <rPh sb="25" eb="28">
      <t>テイタイジュウ</t>
    </rPh>
    <rPh sb="28" eb="30">
      <t>シュッセイ</t>
    </rPh>
    <rPh sb="30" eb="31">
      <t>ジ</t>
    </rPh>
    <phoneticPr fontId="2"/>
  </si>
  <si>
    <t>実施計画書に規定された受診（診察）回数の最頻値を算定する。入院例では、実施計画書に定められた観察時期の頻度によって区分する。</t>
  </si>
  <si>
    <t>バイタルサイン（血圧・脈拍数・呼吸数・体重など）、身体所見、QOL調査、心理検査などの項目数を算定する。算定は実施計画書の記載に準じて行う。</t>
  </si>
  <si>
    <t>疾患全ての中での重篤度を意味し、個々の疾患内での相対的な重篤度や実施計画書上の表現は意味しない。</t>
    <phoneticPr fontId="2"/>
  </si>
  <si>
    <t>実施計画書に入院による治験 の実施が必要とされている場合、入院とする。</t>
  </si>
  <si>
    <t>治験薬の投与経路について算定する。複数の投与経路の治験薬（治験薬に準じて依頼者から提供される薬剤・治験薬と同等に管理を求められる薬剤を含む ）を組み合わせて使用する場合は、より高い方を採用する。</t>
  </si>
  <si>
    <t>治験の盲検性について算定する。治験の実施時期により盲検性デザインが混在する場合には、ポイント数が高い方を採用する。</t>
  </si>
  <si>
    <t>個々の被験者における治験薬（治験薬に準じて依頼者から提供される薬剤・治験薬と同等に管理を求められる薬剤を含む ）を投与する期間を算定する。投与期間が固定されていない場合は、依頼者により想定される予定期間または平均投与期間を算定する。</t>
  </si>
  <si>
    <t>選択基準および除外基準の項目数を算定する。治験期間内の所定の時期に複数回基準が設定されている場合（初回適格基準と本登録適格基準など）は、適格基準の多い方を基準として算定する。</t>
    <phoneticPr fontId="2"/>
  </si>
  <si>
    <t>治験への参加同意書と別に、追加の説明文書を用いて、説明同意取得を必要とする場合に 算定する。
例）追加の薬物動態検査や検体バンキング依頼など</t>
    <phoneticPr fontId="2"/>
  </si>
  <si>
    <t>臨床試験研究経費　投与期間のポイント対応表</t>
    <rPh sb="0" eb="2">
      <t>リンショウ</t>
    </rPh>
    <rPh sb="2" eb="4">
      <t>シケン</t>
    </rPh>
    <rPh sb="4" eb="6">
      <t>ケンキュウ</t>
    </rPh>
    <rPh sb="6" eb="8">
      <t>ケイヒ</t>
    </rPh>
    <rPh sb="9" eb="11">
      <t>トウヨ</t>
    </rPh>
    <rPh sb="11" eb="13">
      <t>キカン</t>
    </rPh>
    <rPh sb="18" eb="20">
      <t>タイオウ</t>
    </rPh>
    <rPh sb="20" eb="21">
      <t>ヒョウ</t>
    </rPh>
    <phoneticPr fontId="2"/>
  </si>
  <si>
    <t>4週以内</t>
    <rPh sb="1" eb="2">
      <t>シュウ</t>
    </rPh>
    <rPh sb="2" eb="4">
      <t>イナイ</t>
    </rPh>
    <phoneticPr fontId="2"/>
  </si>
  <si>
    <t>25週～48週</t>
    <rPh sb="2" eb="3">
      <t>シュウ</t>
    </rPh>
    <rPh sb="6" eb="7">
      <t>シュウ</t>
    </rPh>
    <phoneticPr fontId="2"/>
  </si>
  <si>
    <t>49週～72週</t>
    <rPh sb="2" eb="3">
      <t>シュウ</t>
    </rPh>
    <rPh sb="6" eb="7">
      <t>シュウ</t>
    </rPh>
    <phoneticPr fontId="2"/>
  </si>
  <si>
    <t>73週～96週</t>
    <rPh sb="2" eb="3">
      <t>シュウ</t>
    </rPh>
    <rPh sb="6" eb="7">
      <t>シュウ</t>
    </rPh>
    <phoneticPr fontId="2"/>
  </si>
  <si>
    <t>97週～120週</t>
    <rPh sb="2" eb="3">
      <t>シュウ</t>
    </rPh>
    <rPh sb="7" eb="8">
      <t>シュウ</t>
    </rPh>
    <phoneticPr fontId="2"/>
  </si>
  <si>
    <t>121週～144週</t>
    <rPh sb="3" eb="4">
      <t>シュウ</t>
    </rPh>
    <rPh sb="8" eb="9">
      <t>シュウ</t>
    </rPh>
    <phoneticPr fontId="2"/>
  </si>
  <si>
    <t>145週～168週</t>
    <rPh sb="3" eb="4">
      <t>シュウ</t>
    </rPh>
    <rPh sb="8" eb="9">
      <t>シュウ</t>
    </rPh>
    <phoneticPr fontId="2"/>
  </si>
  <si>
    <t>169週～192週</t>
    <rPh sb="3" eb="4">
      <t>シュウ</t>
    </rPh>
    <rPh sb="8" eb="9">
      <t>シュウ</t>
    </rPh>
    <phoneticPr fontId="2"/>
  </si>
  <si>
    <t>193週～216週</t>
    <rPh sb="3" eb="4">
      <t>シュウ</t>
    </rPh>
    <rPh sb="8" eb="9">
      <t>シュウ</t>
    </rPh>
    <phoneticPr fontId="2"/>
  </si>
  <si>
    <t>217週～240週</t>
    <rPh sb="3" eb="4">
      <t>シュウ</t>
    </rPh>
    <rPh sb="8" eb="9">
      <t>シュウ</t>
    </rPh>
    <phoneticPr fontId="2"/>
  </si>
  <si>
    <t>241週～264週</t>
    <rPh sb="3" eb="4">
      <t>シュウ</t>
    </rPh>
    <rPh sb="8" eb="9">
      <t>シュウ</t>
    </rPh>
    <phoneticPr fontId="2"/>
  </si>
  <si>
    <t>265週～288週</t>
    <rPh sb="3" eb="4">
      <t>シュウ</t>
    </rPh>
    <rPh sb="8" eb="9">
      <t>シュウ</t>
    </rPh>
    <phoneticPr fontId="2"/>
  </si>
  <si>
    <t>289週～312週</t>
    <rPh sb="3" eb="4">
      <t>シュウ</t>
    </rPh>
    <rPh sb="8" eb="9">
      <t>シュウ</t>
    </rPh>
    <phoneticPr fontId="2"/>
  </si>
  <si>
    <t>313週～336週</t>
    <rPh sb="3" eb="4">
      <t>シュウ</t>
    </rPh>
    <rPh sb="8" eb="9">
      <t>シュウ</t>
    </rPh>
    <phoneticPr fontId="2"/>
  </si>
  <si>
    <t>337週～360週</t>
    <rPh sb="3" eb="4">
      <t>シュウ</t>
    </rPh>
    <rPh sb="8" eb="9">
      <t>シュウ</t>
    </rPh>
    <phoneticPr fontId="2"/>
  </si>
  <si>
    <t>361週～384週</t>
    <rPh sb="3" eb="4">
      <t>シュウ</t>
    </rPh>
    <rPh sb="8" eb="9">
      <t>シュウ</t>
    </rPh>
    <phoneticPr fontId="2"/>
  </si>
  <si>
    <t>385週～408週</t>
    <rPh sb="3" eb="4">
      <t>シュウ</t>
    </rPh>
    <rPh sb="8" eb="9">
      <t>シュウ</t>
    </rPh>
    <phoneticPr fontId="2"/>
  </si>
  <si>
    <t>409週～432週</t>
    <rPh sb="3" eb="4">
      <t>シュウ</t>
    </rPh>
    <rPh sb="8" eb="9">
      <t>シュウ</t>
    </rPh>
    <phoneticPr fontId="2"/>
  </si>
  <si>
    <t>433週～456週</t>
    <rPh sb="3" eb="4">
      <t>シュウ</t>
    </rPh>
    <rPh sb="8" eb="9">
      <t>シュウ</t>
    </rPh>
    <phoneticPr fontId="2"/>
  </si>
  <si>
    <t>回</t>
    <rPh sb="0" eb="1">
      <t>カイ</t>
    </rPh>
    <phoneticPr fontId="2"/>
  </si>
  <si>
    <t>治験期間中に再評価割付を行う治験または主試験と副試験など副次試験があるものなどを示す。ロールオーバー試験の割付群の変更は含まない。</t>
    <phoneticPr fontId="2"/>
  </si>
  <si>
    <t>E</t>
    <phoneticPr fontId="2"/>
  </si>
  <si>
    <t>K</t>
    <phoneticPr fontId="2"/>
  </si>
  <si>
    <t>L</t>
    <phoneticPr fontId="2"/>
  </si>
  <si>
    <t>M</t>
    <phoneticPr fontId="2"/>
  </si>
  <si>
    <t>N</t>
    <phoneticPr fontId="2"/>
  </si>
  <si>
    <t>O</t>
    <phoneticPr fontId="2"/>
  </si>
  <si>
    <t>R</t>
    <phoneticPr fontId="5"/>
  </si>
  <si>
    <t>S</t>
    <phoneticPr fontId="5"/>
  </si>
  <si>
    <t>T</t>
    <phoneticPr fontId="5"/>
  </si>
  <si>
    <t>Ⅳ相</t>
    <rPh sb="1" eb="2">
      <t>ソウ</t>
    </rPh>
    <phoneticPr fontId="2"/>
  </si>
  <si>
    <t>Ⅲ相</t>
    <rPh sb="1" eb="2">
      <t>ソウ</t>
    </rPh>
    <phoneticPr fontId="2"/>
  </si>
  <si>
    <t>Ⅱ相</t>
    <rPh sb="1" eb="2">
      <t>ソウ</t>
    </rPh>
    <phoneticPr fontId="2"/>
  </si>
  <si>
    <t>Ⅰ相</t>
    <rPh sb="1" eb="2">
      <t>ソウ</t>
    </rPh>
    <phoneticPr fontId="2"/>
  </si>
  <si>
    <t>プラセボの使用がある場合に算定する。</t>
    <rPh sb="5" eb="7">
      <t>シヨウ</t>
    </rPh>
    <rPh sb="10" eb="12">
      <t>バアイ</t>
    </rPh>
    <rPh sb="13" eb="15">
      <t>サンテイ</t>
    </rPh>
    <phoneticPr fontId="2"/>
  </si>
  <si>
    <t>試験の相によって算定する。</t>
    <phoneticPr fontId="2"/>
  </si>
  <si>
    <t>相の種類</t>
    <rPh sb="0" eb="1">
      <t>ソウ</t>
    </rPh>
    <rPh sb="2" eb="4">
      <t>シュルイ</t>
    </rPh>
    <phoneticPr fontId="2"/>
  </si>
  <si>
    <t>プラセボの使用</t>
    <rPh sb="5" eb="7">
      <t>シヨウ</t>
    </rPh>
    <phoneticPr fontId="2"/>
  </si>
  <si>
    <t>臨床試験研究経費ポイント算出表（製造販売後臨床試験：医薬品）</t>
    <rPh sb="0" eb="2">
      <t>リンショウ</t>
    </rPh>
    <rPh sb="2" eb="4">
      <t>シケン</t>
    </rPh>
    <rPh sb="4" eb="6">
      <t>ケンキュウ</t>
    </rPh>
    <rPh sb="6" eb="8">
      <t>ケイヒ</t>
    </rPh>
    <rPh sb="12" eb="14">
      <t>サンシュツ</t>
    </rPh>
    <rPh sb="14" eb="15">
      <t>ヒョウ</t>
    </rPh>
    <rPh sb="16" eb="18">
      <t>セイゾウ</t>
    </rPh>
    <rPh sb="18" eb="20">
      <t>ハンバイ</t>
    </rPh>
    <rPh sb="20" eb="21">
      <t>ゴ</t>
    </rPh>
    <rPh sb="21" eb="23">
      <t>リンショウ</t>
    </rPh>
    <rPh sb="23" eb="25">
      <t>シケン</t>
    </rPh>
    <rPh sb="26" eb="29">
      <t>イヤクヒン</t>
    </rPh>
    <phoneticPr fontId="2"/>
  </si>
  <si>
    <t>臨床試験研究経費ポイント算出表（製造販売後臨床試験：医薬品）</t>
    <rPh sb="0" eb="2">
      <t>リンショウ</t>
    </rPh>
    <rPh sb="2" eb="4">
      <t>シケン</t>
    </rPh>
    <rPh sb="4" eb="6">
      <t>ケンキュウ</t>
    </rPh>
    <rPh sb="6" eb="8">
      <t>ケイヒ</t>
    </rPh>
    <rPh sb="12" eb="14">
      <t>サンシュツ</t>
    </rPh>
    <rPh sb="14" eb="15">
      <t>ヒョウ</t>
    </rPh>
    <phoneticPr fontId="2"/>
  </si>
  <si>
    <t>薬物動態測定等の特殊検査の回数</t>
    <rPh sb="0" eb="2">
      <t>ヤクブツ</t>
    </rPh>
    <rPh sb="2" eb="4">
      <t>ドウタイ</t>
    </rPh>
    <rPh sb="4" eb="6">
      <t>ソクテイ</t>
    </rPh>
    <rPh sb="6" eb="7">
      <t>トウ</t>
    </rPh>
    <rPh sb="8" eb="10">
      <t>トクシュ</t>
    </rPh>
    <rPh sb="10" eb="12">
      <t>ケンサ</t>
    </rPh>
    <rPh sb="13" eb="15">
      <t>カイスウ</t>
    </rPh>
    <phoneticPr fontId="2"/>
  </si>
  <si>
    <t>機能検査、画像診断等</t>
    <rPh sb="0" eb="2">
      <t>キノウ</t>
    </rPh>
    <rPh sb="2" eb="4">
      <t>ケンサ</t>
    </rPh>
    <rPh sb="5" eb="7">
      <t>ガゾウ</t>
    </rPh>
    <rPh sb="7" eb="9">
      <t>シンダン</t>
    </rPh>
    <rPh sb="9" eb="10">
      <t>トウ</t>
    </rPh>
    <phoneticPr fontId="2"/>
  </si>
  <si>
    <t>侵襲的な機能検査、画像診断等</t>
    <rPh sb="0" eb="3">
      <t>シンシュウテキ</t>
    </rPh>
    <rPh sb="4" eb="6">
      <t>キノウ</t>
    </rPh>
    <rPh sb="6" eb="8">
      <t>ケンサ</t>
    </rPh>
    <rPh sb="9" eb="11">
      <t>ガゾウ</t>
    </rPh>
    <rPh sb="11" eb="13">
      <t>シンダン</t>
    </rPh>
    <rPh sb="13" eb="14">
      <t>トウ</t>
    </rPh>
    <phoneticPr fontId="2"/>
  </si>
  <si>
    <t>国際共同治験</t>
    <rPh sb="0" eb="2">
      <t>コクサイ</t>
    </rPh>
    <rPh sb="2" eb="4">
      <t>キョウドウ</t>
    </rPh>
    <rPh sb="4" eb="6">
      <t>チケン</t>
    </rPh>
    <phoneticPr fontId="2"/>
  </si>
  <si>
    <t>腫瘍評価</t>
    <rPh sb="0" eb="2">
      <t>シュヨウ</t>
    </rPh>
    <rPh sb="2" eb="4">
      <t>ヒョウカ</t>
    </rPh>
    <phoneticPr fontId="2"/>
  </si>
  <si>
    <t>J</t>
    <phoneticPr fontId="2"/>
  </si>
  <si>
    <t>機能検査、画像診断等</t>
    <rPh sb="0" eb="4">
      <t>キノウケンサ</t>
    </rPh>
    <rPh sb="5" eb="7">
      <t>ガゾウ</t>
    </rPh>
    <rPh sb="7" eb="9">
      <t>シンダン</t>
    </rPh>
    <rPh sb="9" eb="10">
      <t>ナド</t>
    </rPh>
    <phoneticPr fontId="2"/>
  </si>
  <si>
    <t>機能検査は、診療報酬掲載の「生体検査」を意味する。例）心電図、呼吸機能検査。画像診断は、診療報酬掲載の「画像診断」を意味する。例）一般レントゲン検査、CT,MRI等</t>
    <rPh sb="0" eb="4">
      <t>キノウケンサ</t>
    </rPh>
    <rPh sb="6" eb="10">
      <t>シンリョウホウシュウ</t>
    </rPh>
    <rPh sb="10" eb="12">
      <t>ケイサイ</t>
    </rPh>
    <rPh sb="14" eb="16">
      <t>セイタイ</t>
    </rPh>
    <rPh sb="16" eb="18">
      <t>ケンサ</t>
    </rPh>
    <rPh sb="20" eb="22">
      <t>イミ</t>
    </rPh>
    <rPh sb="25" eb="26">
      <t>レイ</t>
    </rPh>
    <rPh sb="27" eb="30">
      <t>シンデンズ</t>
    </rPh>
    <rPh sb="31" eb="35">
      <t>コキュウキノウ</t>
    </rPh>
    <rPh sb="35" eb="37">
      <t>ケンサ</t>
    </rPh>
    <rPh sb="38" eb="40">
      <t>ガゾウ</t>
    </rPh>
    <rPh sb="40" eb="42">
      <t>シンダン</t>
    </rPh>
    <rPh sb="44" eb="46">
      <t>シンリョウ</t>
    </rPh>
    <rPh sb="46" eb="48">
      <t>ホウシュウ</t>
    </rPh>
    <rPh sb="48" eb="50">
      <t>ケイサイ</t>
    </rPh>
    <rPh sb="52" eb="56">
      <t>ガゾウシンダン</t>
    </rPh>
    <rPh sb="58" eb="60">
      <t>イミ</t>
    </rPh>
    <rPh sb="63" eb="64">
      <t>レイ</t>
    </rPh>
    <rPh sb="65" eb="67">
      <t>イッパン</t>
    </rPh>
    <rPh sb="72" eb="74">
      <t>ケンサ</t>
    </rPh>
    <rPh sb="81" eb="82">
      <t>ナド</t>
    </rPh>
    <phoneticPr fontId="2"/>
  </si>
  <si>
    <t>侵襲的な機能検査、画像診断等</t>
    <rPh sb="0" eb="3">
      <t>シンシュウテキ</t>
    </rPh>
    <rPh sb="4" eb="8">
      <t>キノウケンサ</t>
    </rPh>
    <rPh sb="9" eb="13">
      <t>ガゾウシンダン</t>
    </rPh>
    <rPh sb="13" eb="14">
      <t>ナド</t>
    </rPh>
    <phoneticPr fontId="2"/>
  </si>
  <si>
    <t>「J」に該当する検査等について侵襲ありの場合算定。侵襲とは、造影剤（核種含む）等薬剤の使用や身体または精神に負担が生じること（運動負荷、内視鏡、血管造影等）を意味する。</t>
    <rPh sb="4" eb="6">
      <t>ガイトウ</t>
    </rPh>
    <rPh sb="8" eb="11">
      <t>ケンサナド</t>
    </rPh>
    <rPh sb="15" eb="17">
      <t>シンシュウ</t>
    </rPh>
    <rPh sb="20" eb="22">
      <t>バアイ</t>
    </rPh>
    <rPh sb="22" eb="24">
      <t>サンテイ</t>
    </rPh>
    <rPh sb="25" eb="27">
      <t>シンシュウ</t>
    </rPh>
    <rPh sb="30" eb="33">
      <t>ゾウエイザイ</t>
    </rPh>
    <rPh sb="34" eb="36">
      <t>カクシュ</t>
    </rPh>
    <rPh sb="36" eb="37">
      <t>フク</t>
    </rPh>
    <rPh sb="39" eb="40">
      <t>ナド</t>
    </rPh>
    <rPh sb="40" eb="42">
      <t>ヤクザイ</t>
    </rPh>
    <rPh sb="43" eb="45">
      <t>シヨウ</t>
    </rPh>
    <rPh sb="46" eb="48">
      <t>シンタイ</t>
    </rPh>
    <rPh sb="51" eb="53">
      <t>セイシン</t>
    </rPh>
    <rPh sb="54" eb="56">
      <t>フタン</t>
    </rPh>
    <rPh sb="57" eb="58">
      <t>ショウ</t>
    </rPh>
    <rPh sb="63" eb="65">
      <t>ウンドウ</t>
    </rPh>
    <rPh sb="65" eb="67">
      <t>フカ</t>
    </rPh>
    <rPh sb="68" eb="71">
      <t>ナイシキョウ</t>
    </rPh>
    <rPh sb="72" eb="74">
      <t>ケッカン</t>
    </rPh>
    <rPh sb="74" eb="76">
      <t>ゾウエイ</t>
    </rPh>
    <rPh sb="76" eb="77">
      <t>ナド</t>
    </rPh>
    <rPh sb="79" eb="81">
      <t>イミ</t>
    </rPh>
    <phoneticPr fontId="2"/>
  </si>
  <si>
    <t>L</t>
    <phoneticPr fontId="2"/>
  </si>
  <si>
    <t>M</t>
    <phoneticPr fontId="5"/>
  </si>
  <si>
    <t>N</t>
    <phoneticPr fontId="5"/>
  </si>
  <si>
    <t>O</t>
    <phoneticPr fontId="5"/>
  </si>
  <si>
    <t>Q</t>
    <phoneticPr fontId="2"/>
  </si>
  <si>
    <t>国際共同治験の場合算定する。</t>
    <rPh sb="0" eb="2">
      <t>コクサイ</t>
    </rPh>
    <rPh sb="2" eb="4">
      <t>キョウドウ</t>
    </rPh>
    <rPh sb="4" eb="6">
      <t>チケン</t>
    </rPh>
    <rPh sb="7" eb="9">
      <t>バアイ</t>
    </rPh>
    <rPh sb="9" eb="11">
      <t>サンテイ</t>
    </rPh>
    <phoneticPr fontId="2"/>
  </si>
  <si>
    <t>R</t>
    <phoneticPr fontId="2"/>
  </si>
  <si>
    <t>S</t>
    <phoneticPr fontId="2"/>
  </si>
  <si>
    <t>腫瘍評価</t>
    <rPh sb="0" eb="4">
      <t>シュヨウヒョウカ</t>
    </rPh>
    <phoneticPr fontId="2"/>
  </si>
  <si>
    <t>治験責任・分担医師による腫瘍評価が規定されている場合、評価の実施回数を算定する。</t>
    <rPh sb="0" eb="2">
      <t>チケン</t>
    </rPh>
    <rPh sb="2" eb="4">
      <t>セキニン</t>
    </rPh>
    <rPh sb="5" eb="7">
      <t>ブンタン</t>
    </rPh>
    <rPh sb="7" eb="9">
      <t>イシ</t>
    </rPh>
    <rPh sb="12" eb="16">
      <t>シュヨウヒョウカ</t>
    </rPh>
    <rPh sb="17" eb="19">
      <t>キテイ</t>
    </rPh>
    <rPh sb="24" eb="26">
      <t>バアイ</t>
    </rPh>
    <rPh sb="27" eb="29">
      <t>ヒョウカ</t>
    </rPh>
    <rPh sb="30" eb="32">
      <t>ジッシ</t>
    </rPh>
    <rPh sb="32" eb="34">
      <t>カイスウ</t>
    </rPh>
    <rPh sb="35" eb="37">
      <t>サンテイ</t>
    </rPh>
    <phoneticPr fontId="2"/>
  </si>
  <si>
    <r>
      <t xml:space="preserve">静注
</t>
    </r>
    <r>
      <rPr>
        <sz val="11"/>
        <rFont val="ＭＳ Ｐゴシック"/>
        <family val="3"/>
        <charset val="128"/>
      </rPr>
      <t>（ボーラス）</t>
    </r>
    <rPh sb="0" eb="1">
      <t>セイ</t>
    </rPh>
    <rPh sb="1" eb="2">
      <t>チュウ</t>
    </rPh>
    <phoneticPr fontId="2"/>
  </si>
  <si>
    <r>
      <t>観察頻度</t>
    </r>
    <r>
      <rPr>
        <sz val="11"/>
        <rFont val="ＭＳ Ｐゴシック"/>
        <family val="3"/>
        <charset val="128"/>
      </rPr>
      <t>（受診回数）</t>
    </r>
    <rPh sb="0" eb="2">
      <t>カンサツ</t>
    </rPh>
    <rPh sb="2" eb="4">
      <t>ヒンド</t>
    </rPh>
    <rPh sb="5" eb="7">
      <t>ジュシン</t>
    </rPh>
    <rPh sb="7" eb="9">
      <t>カイスウ</t>
    </rPh>
    <phoneticPr fontId="2"/>
  </si>
  <si>
    <r>
      <t xml:space="preserve">臨床症状観察項目数
</t>
    </r>
    <r>
      <rPr>
        <sz val="11"/>
        <rFont val="ＭＳ Ｐゴシック"/>
        <family val="3"/>
        <charset val="128"/>
      </rPr>
      <t>（受診1回当り）</t>
    </r>
    <rPh sb="0" eb="2">
      <t>リンショウ</t>
    </rPh>
    <rPh sb="2" eb="4">
      <t>ショウジョウ</t>
    </rPh>
    <rPh sb="4" eb="6">
      <t>カンサツ</t>
    </rPh>
    <rPh sb="6" eb="8">
      <t>コウモク</t>
    </rPh>
    <rPh sb="8" eb="9">
      <t>スウ</t>
    </rPh>
    <rPh sb="11" eb="13">
      <t>ジュシン</t>
    </rPh>
    <rPh sb="14" eb="15">
      <t>カイ</t>
    </rPh>
    <rPh sb="15" eb="16">
      <t>アタ</t>
    </rPh>
    <phoneticPr fontId="2"/>
  </si>
  <si>
    <r>
      <t>薬物動態測定等の特殊検査の</t>
    </r>
    <r>
      <rPr>
        <sz val="11"/>
        <rFont val="ＭＳ Ｐゴシック"/>
        <family val="3"/>
        <charset val="128"/>
      </rPr>
      <t>回数</t>
    </r>
    <rPh sb="0" eb="2">
      <t>ヤクブツ</t>
    </rPh>
    <rPh sb="2" eb="4">
      <t>ドウタイ</t>
    </rPh>
    <rPh sb="4" eb="6">
      <t>ソクテイ</t>
    </rPh>
    <rPh sb="6" eb="7">
      <t>トウ</t>
    </rPh>
    <rPh sb="8" eb="10">
      <t>トクシュ</t>
    </rPh>
    <rPh sb="10" eb="12">
      <t>ケンサ</t>
    </rPh>
    <rPh sb="13" eb="15">
      <t>カイスウ</t>
    </rPh>
    <phoneticPr fontId="2"/>
  </si>
  <si>
    <r>
      <t>※</t>
    </r>
    <r>
      <rPr>
        <sz val="11"/>
        <rFont val="ＭＳ Ｐゴシック"/>
        <family val="3"/>
        <charset val="128"/>
      </rPr>
      <t xml:space="preserve"> J、L、M及びS実施する回数を記載する。</t>
    </r>
    <rPh sb="10" eb="12">
      <t>ジッシ</t>
    </rPh>
    <rPh sb="14" eb="16">
      <t>カイスウ</t>
    </rPh>
    <rPh sb="17" eb="19">
      <t>キサイ</t>
    </rPh>
    <phoneticPr fontId="2"/>
  </si>
  <si>
    <r>
      <t xml:space="preserve">※ </t>
    </r>
    <r>
      <rPr>
        <sz val="11"/>
        <rFont val="ＭＳ Ｐゴシック"/>
        <family val="3"/>
        <charset val="128"/>
      </rPr>
      <t>Mは生検部位によってポイントⅠ（皮膚、消化管内視鏡、甲状腺、前立腺、膀胱鏡など）、ポイントⅡ（肺、肝臓、腎臓など）のいずれかに回数を記載する。</t>
    </r>
    <rPh sb="4" eb="6">
      <t>セイケン</t>
    </rPh>
    <rPh sb="6" eb="8">
      <t>ブイ</t>
    </rPh>
    <phoneticPr fontId="2"/>
  </si>
  <si>
    <r>
      <t>観察頻度</t>
    </r>
    <r>
      <rPr>
        <sz val="11"/>
        <rFont val="ＭＳ Ｐゴシック"/>
        <family val="3"/>
        <charset val="128"/>
      </rPr>
      <t>（受診回数）</t>
    </r>
    <rPh sb="0" eb="2">
      <t>カンサツ</t>
    </rPh>
    <rPh sb="2" eb="4">
      <t>ヒンド</t>
    </rPh>
    <phoneticPr fontId="2"/>
  </si>
  <si>
    <r>
      <t xml:space="preserve">臨床症状観察項目数
</t>
    </r>
    <r>
      <rPr>
        <sz val="11"/>
        <rFont val="ＭＳ Ｐゴシック"/>
        <family val="3"/>
        <charset val="128"/>
      </rPr>
      <t>（受診1回当り）</t>
    </r>
    <rPh sb="0" eb="2">
      <t>リンショウ</t>
    </rPh>
    <rPh sb="2" eb="4">
      <t>ショウジョウ</t>
    </rPh>
    <rPh sb="4" eb="6">
      <t>カンサツ</t>
    </rPh>
    <rPh sb="6" eb="8">
      <t>コウモク</t>
    </rPh>
    <rPh sb="8" eb="9">
      <t>スウ</t>
    </rPh>
    <phoneticPr fontId="2"/>
  </si>
  <si>
    <r>
      <t>生検検査の実施回数を算定する。既存の検体で実施が可能な場合は算定しないが、不明の場合は算定する。以下を参考に被験者への侵襲が同等であるものに分類する。内視鏡で生検を実施する場合は</t>
    </r>
    <r>
      <rPr>
        <sz val="11"/>
        <rFont val="ＭＳ Ｐゴシック"/>
        <family val="3"/>
        <charset val="128"/>
      </rPr>
      <t xml:space="preserve">「K侵襲的な機能検査、画像診断等」と共に算定する。回数は、同意から［F投与期間］で定めた期間までに実施する回数を算定する。
＊ポイント［Ⅰ］は、皮膚、消化管内視鏡、甲状腺、前立腺、膀胱鏡などに分類される。
＊ポイント［Ⅱ］は、肺、肝臓、腎臓などに分類される。
</t>
    </r>
    <phoneticPr fontId="2"/>
  </si>
  <si>
    <r>
      <t>「</t>
    </r>
    <r>
      <rPr>
        <sz val="11"/>
        <rFont val="ＭＳ Ｐゴシック"/>
        <family val="3"/>
        <charset val="128"/>
      </rPr>
      <t>M」項目の生検以上に被験者の侵襲が高い検査および実施者の負担が高い特殊な検査や評価などを算定する。ウエイトは臨床研究センター（治験部部長）の意見を参考に責任医師と協議し決定する。
 例）一般診療の範囲を超えた皮膚生検など</t>
    </r>
    <rPh sb="92" eb="93">
      <t>レイ</t>
    </rPh>
    <rPh sb="94" eb="96">
      <t>イッパン</t>
    </rPh>
    <rPh sb="96" eb="98">
      <t>シンリョウ</t>
    </rPh>
    <rPh sb="99" eb="101">
      <t>ハンイ</t>
    </rPh>
    <rPh sb="102" eb="103">
      <t>コ</t>
    </rPh>
    <rPh sb="105" eb="109">
      <t>ヒフセイケン</t>
    </rPh>
    <phoneticPr fontId="2"/>
  </si>
  <si>
    <r>
      <t>対象となる被験者層について算定する。成人は18歳以上、高齢者は65歳以上、新生児/乳児は1歳未満とし、対象被験者</t>
    </r>
    <r>
      <rPr>
        <sz val="11"/>
        <rFont val="ＭＳ Ｐゴシック"/>
        <family val="3"/>
        <charset val="128"/>
      </rPr>
      <t>層を限定する場合に算定する。急性期疾患は、実施計画書に記載された急性期疾患に加え、救急部や手術室、集中治療部などで行う治験を含む。希少疾患は指定制度に基づいたものを示す。</t>
    </r>
    <rPh sb="56" eb="57">
      <t>ソウ</t>
    </rPh>
    <phoneticPr fontId="2"/>
  </si>
  <si>
    <t>薬物血中濃度、バイオマーカー検査、遺伝学的検査、抗薬物抗体検査等特殊な検体を採取する回数を算定する。１回の採血で複数の特殊検査のための検体を採取する場合は、１回として算出する。実施回数は、同意から［G投与期間］で定めた期間までに実施する回数を算定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</si>
</sst>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6"/>
      <name val="游ゴシック"/>
      <family val="3"/>
      <charset val="128"/>
    </font>
    <font>
      <sz val="16"/>
      <color theme="1"/>
      <name val="游ゴシック"/>
      <family val="3"/>
      <charset val="128"/>
      <scheme val="minor"/>
    </font>
    <font>
      <b/>
      <sz val="11"/>
      <name val="ＭＳ Ｐゴシック"/>
      <family val="3"/>
      <charset val="128"/>
    </font>
  </fonts>
  <fills count="3">
    <fill>
      <patternFill patternType="none"/>
    </fill>
    <fill>
      <patternFill patternType="gray125"/>
    </fill>
    <fill>
      <patternFill patternType="solid">
        <fgColor rgb="FFCC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84">
    <xf numFmtId="0" fontId="0" fillId="0" borderId="0" xfId="0"/>
    <xf numFmtId="0" fontId="0" fillId="0" borderId="0" xfId="0" applyAlignment="1">
      <alignment horizontal="center" vertical="center"/>
    </xf>
    <xf numFmtId="0" fontId="4" fillId="0" borderId="1" xfId="1" applyFont="1" applyFill="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0" fillId="0" borderId="1" xfId="1" applyFont="1" applyFill="1" applyBorder="1" applyAlignment="1">
      <alignment horizontal="center" vertical="center"/>
    </xf>
    <xf numFmtId="0" fontId="0" fillId="0" borderId="1" xfId="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xf>
    <xf numFmtId="0" fontId="0" fillId="2" borderId="4" xfId="0" applyFill="1" applyBorder="1" applyAlignment="1">
      <alignment horizontal="center" vertical="center"/>
    </xf>
    <xf numFmtId="0" fontId="0" fillId="0" borderId="3" xfId="0" applyFill="1" applyBorder="1" applyAlignment="1">
      <alignment horizontal="center" vertical="center"/>
    </xf>
    <xf numFmtId="0" fontId="0" fillId="0" borderId="1" xfId="1" applyFont="1" applyFill="1" applyBorder="1" applyAlignment="1">
      <alignment vertical="center"/>
    </xf>
    <xf numFmtId="0" fontId="0" fillId="0" borderId="0" xfId="0" applyFont="1"/>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 xfId="0" applyFont="1" applyFill="1" applyBorder="1" applyAlignment="1">
      <alignment horizontal="left" vertical="center"/>
    </xf>
    <xf numFmtId="0" fontId="0" fillId="0" borderId="0" xfId="0" applyFont="1" applyFill="1" applyAlignment="1">
      <alignment vertical="center"/>
    </xf>
    <xf numFmtId="0" fontId="0" fillId="0" borderId="1" xfId="0" applyFont="1" applyFill="1" applyBorder="1" applyAlignment="1">
      <alignment vertical="center"/>
    </xf>
    <xf numFmtId="0" fontId="0" fillId="0" borderId="0" xfId="0" applyFont="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1" applyFont="1" applyFill="1" applyBorder="1" applyAlignment="1">
      <alignment vertical="top" wrapText="1"/>
    </xf>
    <xf numFmtId="0" fontId="3" fillId="0" borderId="0" xfId="0" applyFont="1" applyAlignment="1">
      <alignment horizontal="center" vertical="center"/>
    </xf>
    <xf numFmtId="0" fontId="0" fillId="0" borderId="10" xfId="1" applyFont="1" applyBorder="1" applyAlignment="1">
      <alignment horizontal="center" vertical="center"/>
    </xf>
    <xf numFmtId="0" fontId="0" fillId="0" borderId="1"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horizontal="center" vertical="center" wrapText="1"/>
    </xf>
    <xf numFmtId="0" fontId="0" fillId="0" borderId="1" xfId="1" applyFont="1" applyBorder="1" applyAlignment="1">
      <alignment horizontal="center" vertical="center"/>
    </xf>
    <xf numFmtId="0" fontId="0" fillId="0" borderId="1" xfId="1" applyFont="1" applyBorder="1" applyAlignment="1">
      <alignment vertical="center"/>
    </xf>
    <xf numFmtId="0" fontId="0" fillId="0" borderId="9" xfId="1" applyFont="1" applyBorder="1" applyAlignment="1">
      <alignment vertical="center"/>
    </xf>
    <xf numFmtId="0" fontId="0" fillId="0" borderId="10" xfId="1" applyFont="1" applyFill="1" applyBorder="1" applyAlignment="1">
      <alignment horizontal="center" vertical="center"/>
    </xf>
    <xf numFmtId="0" fontId="0" fillId="0" borderId="2" xfId="1" applyFont="1" applyFill="1" applyBorder="1" applyAlignment="1">
      <alignment horizontal="center" vertical="center" wrapText="1"/>
    </xf>
    <xf numFmtId="0" fontId="0" fillId="0" borderId="1" xfId="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7" fillId="0" borderId="0" xfId="0" applyFont="1" applyAlignment="1">
      <alignment vertical="center"/>
    </xf>
    <xf numFmtId="0" fontId="0" fillId="0" borderId="7" xfId="1" applyFont="1" applyFill="1" applyBorder="1" applyAlignment="1">
      <alignment horizontal="left" vertical="center"/>
    </xf>
    <xf numFmtId="0" fontId="0" fillId="0" borderId="9" xfId="1" applyFont="1" applyFill="1" applyBorder="1" applyAlignment="1">
      <alignment horizontal="left" vertical="center"/>
    </xf>
    <xf numFmtId="0" fontId="0" fillId="0" borderId="5" xfId="1" applyFont="1" applyFill="1" applyBorder="1" applyAlignment="1">
      <alignment horizontal="center" vertical="center"/>
    </xf>
    <xf numFmtId="0" fontId="0" fillId="0" borderId="6" xfId="1" applyFont="1" applyFill="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7" xfId="0" applyFont="1" applyFill="1" applyBorder="1" applyAlignment="1">
      <alignment horizontal="right" vertical="center"/>
    </xf>
    <xf numFmtId="0" fontId="0" fillId="0" borderId="8" xfId="0" applyFont="1" applyFill="1" applyBorder="1" applyAlignment="1">
      <alignment horizontal="right" vertical="center"/>
    </xf>
    <xf numFmtId="0" fontId="0" fillId="0" borderId="9" xfId="0" applyFont="1" applyFill="1" applyBorder="1" applyAlignment="1">
      <alignment horizontal="right" vertical="center"/>
    </xf>
    <xf numFmtId="0" fontId="0" fillId="0" borderId="5" xfId="1" applyFont="1" applyBorder="1" applyAlignment="1">
      <alignment horizontal="center" vertical="center"/>
    </xf>
    <xf numFmtId="0" fontId="0" fillId="0" borderId="6" xfId="1" applyFont="1" applyBorder="1" applyAlignment="1">
      <alignment horizontal="center" vertical="center"/>
    </xf>
    <xf numFmtId="0" fontId="0" fillId="0" borderId="7" xfId="1" applyFont="1" applyFill="1" applyBorder="1" applyAlignment="1">
      <alignment horizontal="left" vertical="center" wrapText="1"/>
    </xf>
    <xf numFmtId="0" fontId="0" fillId="0" borderId="9" xfId="1" applyFont="1" applyFill="1" applyBorder="1" applyAlignment="1">
      <alignment horizontal="left" vertical="center" wrapText="1"/>
    </xf>
    <xf numFmtId="0" fontId="0" fillId="0" borderId="12" xfId="1" applyFont="1" applyFill="1" applyBorder="1" applyAlignment="1">
      <alignment horizontal="left" vertical="center" wrapText="1"/>
    </xf>
    <xf numFmtId="0" fontId="0" fillId="0" borderId="13" xfId="1" applyFont="1" applyFill="1" applyBorder="1" applyAlignment="1">
      <alignment horizontal="left" vertical="center" wrapText="1"/>
    </xf>
    <xf numFmtId="0" fontId="0" fillId="0" borderId="7" xfId="1" applyFont="1" applyBorder="1" applyAlignment="1">
      <alignment horizontal="left" vertical="center" wrapText="1"/>
    </xf>
    <xf numFmtId="0" fontId="0" fillId="0" borderId="9" xfId="1" applyFont="1" applyBorder="1" applyAlignment="1">
      <alignment horizontal="left" vertical="center" wrapText="1"/>
    </xf>
    <xf numFmtId="0" fontId="3" fillId="0" borderId="0" xfId="0" applyFont="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textRotation="255" wrapText="1"/>
    </xf>
    <xf numFmtId="0" fontId="0" fillId="0" borderId="1" xfId="0" applyFont="1" applyFill="1" applyBorder="1" applyAlignment="1">
      <alignment vertical="center" textRotation="255"/>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49" fontId="0" fillId="0" borderId="7" xfId="0" applyNumberFormat="1" applyFont="1" applyFill="1" applyBorder="1" applyAlignment="1">
      <alignment horizontal="left" vertical="center"/>
    </xf>
    <xf numFmtId="49" fontId="0" fillId="0" borderId="8"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0" fontId="0" fillId="0" borderId="7" xfId="1" applyFont="1" applyBorder="1" applyAlignment="1">
      <alignment horizontal="left" vertical="center"/>
    </xf>
    <xf numFmtId="0" fontId="0" fillId="0" borderId="9" xfId="1" applyFont="1" applyBorder="1" applyAlignment="1">
      <alignment horizontal="left" vertical="center"/>
    </xf>
    <xf numFmtId="0" fontId="0" fillId="0" borderId="1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6" fillId="0" borderId="0" xfId="0" applyFont="1" applyAlignment="1">
      <alignment horizontal="center" vertical="center"/>
    </xf>
    <xf numFmtId="0" fontId="0" fillId="0" borderId="0" xfId="0" applyFont="1" applyAlignment="1">
      <alignment horizontal="center" vertical="center"/>
    </xf>
    <xf numFmtId="0" fontId="0" fillId="0" borderId="1" xfId="1" applyFont="1" applyFill="1" applyBorder="1" applyAlignment="1">
      <alignment horizontal="center" vertical="top"/>
    </xf>
    <xf numFmtId="0" fontId="0" fillId="0" borderId="1" xfId="1" applyFont="1" applyFill="1" applyBorder="1" applyAlignment="1">
      <alignment vertical="top"/>
    </xf>
    <xf numFmtId="0" fontId="0" fillId="0" borderId="1" xfId="1" applyFont="1" applyBorder="1" applyAlignment="1">
      <alignment horizontal="center" vertical="top"/>
    </xf>
    <xf numFmtId="0" fontId="0" fillId="0" borderId="1" xfId="1" applyFont="1" applyBorder="1" applyAlignment="1">
      <alignment vertical="top" wrapText="1"/>
    </xf>
    <xf numFmtId="0" fontId="0" fillId="0" borderId="1" xfId="1" applyFont="1" applyBorder="1" applyAlignment="1">
      <alignment vertical="top"/>
    </xf>
    <xf numFmtId="0" fontId="0" fillId="0" borderId="0" xfId="0" applyFont="1" applyAlignment="1">
      <alignment vertical="top"/>
    </xf>
    <xf numFmtId="0" fontId="0" fillId="0" borderId="0" xfId="0" applyFont="1" applyAlignment="1">
      <alignment vertical="top"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3"/>
  <sheetViews>
    <sheetView view="pageBreakPreview" zoomScaleNormal="100" zoomScaleSheetLayoutView="100" workbookViewId="0">
      <selection activeCell="C4" sqref="C4:M4"/>
    </sheetView>
  </sheetViews>
  <sheetFormatPr defaultColWidth="9" defaultRowHeight="13.5"/>
  <cols>
    <col min="1" max="1" width="4.125" style="17" customWidth="1"/>
    <col min="2" max="2" width="8.125" style="17" customWidth="1"/>
    <col min="3" max="3" width="15.875" style="22" customWidth="1"/>
    <col min="4" max="4" width="4.625" style="17" customWidth="1"/>
    <col min="5" max="5" width="3" style="17" customWidth="1"/>
    <col min="6" max="6" width="13.625" style="18" customWidth="1"/>
    <col min="7" max="7" width="3" style="17" customWidth="1"/>
    <col min="8" max="8" width="13.625" style="18" customWidth="1"/>
    <col min="9" max="9" width="3" style="17" customWidth="1"/>
    <col min="10" max="10" width="13.625" style="18" customWidth="1"/>
    <col min="11" max="11" width="3" style="17" customWidth="1"/>
    <col min="12" max="12" width="13.625" style="18" customWidth="1"/>
    <col min="13" max="13" width="6.875" style="16" customWidth="1"/>
    <col min="14" max="16384" width="9" style="16"/>
  </cols>
  <sheetData>
    <row r="1" spans="1:14" ht="18.75">
      <c r="A1" s="57" t="s">
        <v>117</v>
      </c>
      <c r="B1" s="57"/>
      <c r="C1" s="57"/>
      <c r="D1" s="57"/>
      <c r="E1" s="57"/>
      <c r="F1" s="57"/>
      <c r="G1" s="57"/>
      <c r="H1" s="57"/>
      <c r="I1" s="57"/>
      <c r="J1" s="57"/>
      <c r="K1" s="57"/>
      <c r="L1" s="57"/>
      <c r="M1" s="57"/>
    </row>
    <row r="2" spans="1:14">
      <c r="A2" s="22"/>
      <c r="B2" s="22"/>
    </row>
    <row r="3" spans="1:14" s="3" customFormat="1" ht="20.100000000000001" customHeight="1">
      <c r="A3" s="19" t="s">
        <v>0</v>
      </c>
      <c r="B3" s="19"/>
      <c r="C3" s="64"/>
      <c r="D3" s="65"/>
      <c r="E3" s="65"/>
      <c r="F3" s="65"/>
      <c r="G3" s="65"/>
      <c r="H3" s="65"/>
      <c r="I3" s="65"/>
      <c r="J3" s="65"/>
      <c r="K3" s="65"/>
      <c r="L3" s="65"/>
      <c r="M3" s="66"/>
      <c r="N3" s="20"/>
    </row>
    <row r="4" spans="1:14" s="3" customFormat="1" ht="39" customHeight="1">
      <c r="A4" s="19" t="s">
        <v>1</v>
      </c>
      <c r="B4" s="19"/>
      <c r="C4" s="64"/>
      <c r="D4" s="65"/>
      <c r="E4" s="65"/>
      <c r="F4" s="65"/>
      <c r="G4" s="65"/>
      <c r="H4" s="65"/>
      <c r="I4" s="65"/>
      <c r="J4" s="65"/>
      <c r="K4" s="65"/>
      <c r="L4" s="65"/>
      <c r="M4" s="66"/>
      <c r="N4" s="7"/>
    </row>
    <row r="5" spans="1:14" s="3" customFormat="1" ht="20.100000000000001" customHeight="1">
      <c r="A5" s="19" t="s">
        <v>2</v>
      </c>
      <c r="B5" s="19"/>
      <c r="C5" s="64"/>
      <c r="D5" s="65"/>
      <c r="E5" s="65"/>
      <c r="F5" s="65"/>
      <c r="G5" s="65"/>
      <c r="H5" s="65"/>
      <c r="I5" s="65"/>
      <c r="J5" s="65"/>
      <c r="K5" s="65"/>
      <c r="L5" s="65"/>
      <c r="M5" s="66"/>
    </row>
    <row r="6" spans="1:14" s="3" customFormat="1" ht="20.100000000000001" customHeight="1">
      <c r="A6" s="19" t="s">
        <v>3</v>
      </c>
      <c r="B6" s="19"/>
      <c r="C6" s="67"/>
      <c r="D6" s="68"/>
      <c r="E6" s="68"/>
      <c r="F6" s="68"/>
      <c r="G6" s="68"/>
      <c r="H6" s="68"/>
      <c r="I6" s="68"/>
      <c r="J6" s="68"/>
      <c r="K6" s="68"/>
      <c r="L6" s="68"/>
      <c r="M6" s="69"/>
    </row>
    <row r="7" spans="1:14" s="3" customFormat="1">
      <c r="A7" s="4"/>
      <c r="B7" s="4"/>
      <c r="C7" s="7"/>
      <c r="D7" s="4"/>
      <c r="E7" s="4"/>
      <c r="F7" s="8"/>
      <c r="G7" s="4"/>
      <c r="H7" s="8"/>
      <c r="I7" s="4"/>
      <c r="J7" s="8"/>
      <c r="K7" s="4"/>
      <c r="L7" s="8"/>
    </row>
    <row r="8" spans="1:14" s="3" customFormat="1" ht="27" customHeight="1">
      <c r="A8" s="60" t="s">
        <v>4</v>
      </c>
      <c r="B8" s="60"/>
      <c r="C8" s="60"/>
      <c r="D8" s="62" t="s">
        <v>5</v>
      </c>
      <c r="E8" s="60" t="s">
        <v>6</v>
      </c>
      <c r="F8" s="60"/>
      <c r="G8" s="60"/>
      <c r="H8" s="60"/>
      <c r="I8" s="60"/>
      <c r="J8" s="60"/>
      <c r="K8" s="60"/>
      <c r="L8" s="60"/>
      <c r="M8" s="58" t="s">
        <v>7</v>
      </c>
    </row>
    <row r="9" spans="1:14" s="4" customFormat="1" ht="30.75" customHeight="1">
      <c r="A9" s="60"/>
      <c r="B9" s="60"/>
      <c r="C9" s="60"/>
      <c r="D9" s="63"/>
      <c r="E9" s="61" t="s">
        <v>8</v>
      </c>
      <c r="F9" s="61"/>
      <c r="G9" s="61" t="s">
        <v>9</v>
      </c>
      <c r="H9" s="61"/>
      <c r="I9" s="61" t="s">
        <v>10</v>
      </c>
      <c r="J9" s="61"/>
      <c r="K9" s="61" t="s">
        <v>11</v>
      </c>
      <c r="L9" s="61"/>
      <c r="M9" s="59"/>
    </row>
    <row r="10" spans="1:14" s="3" customFormat="1" ht="24.95" customHeight="1">
      <c r="A10" s="5" t="s">
        <v>30</v>
      </c>
      <c r="B10" s="40" t="s">
        <v>12</v>
      </c>
      <c r="C10" s="41"/>
      <c r="D10" s="5">
        <v>2</v>
      </c>
      <c r="E10" s="5"/>
      <c r="F10" s="6" t="s">
        <v>13</v>
      </c>
      <c r="G10" s="5"/>
      <c r="H10" s="6" t="s">
        <v>14</v>
      </c>
      <c r="I10" s="5"/>
      <c r="J10" s="6" t="s">
        <v>15</v>
      </c>
      <c r="K10" s="42"/>
      <c r="L10" s="43"/>
      <c r="M10" s="5">
        <f>(2*1*E10)+(2*3*G10)+(2*5*I10)+(2*8*K10)</f>
        <v>0</v>
      </c>
    </row>
    <row r="11" spans="1:14" s="3" customFormat="1" ht="24.95" customHeight="1">
      <c r="A11" s="5" t="s">
        <v>31</v>
      </c>
      <c r="B11" s="40" t="s">
        <v>16</v>
      </c>
      <c r="C11" s="41"/>
      <c r="D11" s="5">
        <v>1</v>
      </c>
      <c r="E11" s="42"/>
      <c r="F11" s="43"/>
      <c r="G11" s="5"/>
      <c r="H11" s="6" t="s">
        <v>17</v>
      </c>
      <c r="I11" s="42"/>
      <c r="J11" s="43"/>
      <c r="K11" s="5"/>
      <c r="L11" s="6" t="s">
        <v>18</v>
      </c>
      <c r="M11" s="5">
        <f>(1*3*G11)+(1*8*K11)</f>
        <v>0</v>
      </c>
    </row>
    <row r="12" spans="1:14" s="3" customFormat="1" ht="54" customHeight="1">
      <c r="A12" s="5" t="s">
        <v>32</v>
      </c>
      <c r="B12" s="40" t="s">
        <v>19</v>
      </c>
      <c r="C12" s="41"/>
      <c r="D12" s="5">
        <v>1</v>
      </c>
      <c r="E12" s="15"/>
      <c r="F12" s="6" t="s">
        <v>20</v>
      </c>
      <c r="G12" s="5"/>
      <c r="H12" s="6" t="s">
        <v>47</v>
      </c>
      <c r="I12" s="15"/>
      <c r="J12" s="6" t="s">
        <v>138</v>
      </c>
      <c r="K12" s="5"/>
      <c r="L12" s="6" t="s">
        <v>48</v>
      </c>
      <c r="M12" s="5">
        <f>(1*1*E12)+(1*3*G12)+(1*5*I12)+(1*8*K12)</f>
        <v>0</v>
      </c>
    </row>
    <row r="13" spans="1:14" s="3" customFormat="1" ht="24.95" customHeight="1">
      <c r="A13" s="5" t="s">
        <v>33</v>
      </c>
      <c r="B13" s="40" t="s">
        <v>21</v>
      </c>
      <c r="C13" s="41"/>
      <c r="D13" s="5">
        <v>2</v>
      </c>
      <c r="E13" s="15"/>
      <c r="F13" s="6" t="s">
        <v>22</v>
      </c>
      <c r="G13" s="5"/>
      <c r="H13" s="6" t="s">
        <v>23</v>
      </c>
      <c r="I13" s="15"/>
      <c r="J13" s="6" t="s">
        <v>24</v>
      </c>
      <c r="K13" s="42"/>
      <c r="L13" s="43"/>
      <c r="M13" s="5">
        <f>(2*1*E13)+(2*3*G13)+(2*5*I13)</f>
        <v>0</v>
      </c>
    </row>
    <row r="14" spans="1:14" s="3" customFormat="1" ht="24.95" customHeight="1">
      <c r="A14" s="5" t="s">
        <v>99</v>
      </c>
      <c r="B14" s="40" t="s">
        <v>115</v>
      </c>
      <c r="C14" s="41"/>
      <c r="D14" s="5">
        <v>5</v>
      </c>
      <c r="E14" s="15"/>
      <c r="F14" s="6" t="s">
        <v>28</v>
      </c>
      <c r="G14" s="42"/>
      <c r="H14" s="43"/>
      <c r="I14" s="42"/>
      <c r="J14" s="43"/>
      <c r="K14" s="42"/>
      <c r="L14" s="43"/>
      <c r="M14" s="5">
        <f>D14*E14</f>
        <v>0</v>
      </c>
    </row>
    <row r="15" spans="1:14" s="3" customFormat="1" ht="67.5">
      <c r="A15" s="5" t="s">
        <v>34</v>
      </c>
      <c r="B15" s="40" t="s">
        <v>25</v>
      </c>
      <c r="C15" s="41"/>
      <c r="D15" s="5">
        <v>1</v>
      </c>
      <c r="E15" s="15"/>
      <c r="F15" s="6" t="s">
        <v>26</v>
      </c>
      <c r="G15" s="5"/>
      <c r="H15" s="6" t="s">
        <v>27</v>
      </c>
      <c r="I15" s="15"/>
      <c r="J15" s="2" t="s">
        <v>49</v>
      </c>
      <c r="K15" s="5"/>
      <c r="L15" s="6" t="s">
        <v>67</v>
      </c>
      <c r="M15" s="5">
        <f>(1*1*E15)+(1*3*G15)+(1*5*I15)+(1*8*K15)</f>
        <v>0</v>
      </c>
    </row>
    <row r="16" spans="1:14" s="3" customFormat="1" ht="55.5" customHeight="1">
      <c r="A16" s="5" t="s">
        <v>35</v>
      </c>
      <c r="B16" s="40" t="s">
        <v>41</v>
      </c>
      <c r="C16" s="41"/>
      <c r="D16" s="5">
        <v>2</v>
      </c>
      <c r="E16" s="15"/>
      <c r="F16" s="6" t="s">
        <v>50</v>
      </c>
      <c r="G16" s="5"/>
      <c r="H16" s="6" t="s">
        <v>51</v>
      </c>
      <c r="I16" s="15"/>
      <c r="J16" s="6" t="s">
        <v>52</v>
      </c>
      <c r="K16" s="5"/>
      <c r="L16" s="6" t="s">
        <v>53</v>
      </c>
      <c r="M16" s="5">
        <f>(2*1*E16)+(2*3*G16)+(2*5*I16)+(2*8*K16)</f>
        <v>0</v>
      </c>
    </row>
    <row r="17" spans="1:14" s="3" customFormat="1" ht="24.95" customHeight="1">
      <c r="A17" s="5" t="s">
        <v>36</v>
      </c>
      <c r="B17" s="51" t="s">
        <v>139</v>
      </c>
      <c r="C17" s="52"/>
      <c r="D17" s="5">
        <v>2</v>
      </c>
      <c r="E17" s="15"/>
      <c r="F17" s="6" t="s">
        <v>54</v>
      </c>
      <c r="G17" s="5"/>
      <c r="H17" s="6" t="s">
        <v>55</v>
      </c>
      <c r="I17" s="15"/>
      <c r="J17" s="6" t="s">
        <v>56</v>
      </c>
      <c r="K17" s="5"/>
      <c r="L17" s="6" t="s">
        <v>57</v>
      </c>
      <c r="M17" s="5">
        <f>(2*1*E17)+(2*3*G17)+(2*5*I17)+(2*8*K17)</f>
        <v>0</v>
      </c>
    </row>
    <row r="18" spans="1:14" s="3" customFormat="1" ht="24.95" customHeight="1">
      <c r="A18" s="5" t="s">
        <v>37</v>
      </c>
      <c r="B18" s="51" t="s">
        <v>140</v>
      </c>
      <c r="C18" s="52"/>
      <c r="D18" s="6">
        <v>2</v>
      </c>
      <c r="E18" s="15"/>
      <c r="F18" s="6" t="s">
        <v>58</v>
      </c>
      <c r="G18" s="5"/>
      <c r="H18" s="6" t="s">
        <v>59</v>
      </c>
      <c r="I18" s="15"/>
      <c r="J18" s="6" t="s">
        <v>60</v>
      </c>
      <c r="K18" s="5"/>
      <c r="L18" s="6" t="s">
        <v>61</v>
      </c>
      <c r="M18" s="5">
        <f>(2*1*E18)+(2*3*G18)+(2*5*I18)+(2*8*K18)</f>
        <v>0</v>
      </c>
    </row>
    <row r="19" spans="1:14" ht="30" customHeight="1">
      <c r="A19" s="27" t="s">
        <v>38</v>
      </c>
      <c r="B19" s="55" t="s">
        <v>119</v>
      </c>
      <c r="C19" s="56"/>
      <c r="D19" s="27">
        <v>1</v>
      </c>
      <c r="E19" s="28"/>
      <c r="F19" s="29" t="s">
        <v>97</v>
      </c>
      <c r="G19" s="49"/>
      <c r="H19" s="50"/>
      <c r="I19" s="49"/>
      <c r="J19" s="50"/>
      <c r="K19" s="49"/>
      <c r="L19" s="50"/>
      <c r="M19" s="30">
        <f>D19*E19</f>
        <v>0</v>
      </c>
    </row>
    <row r="20" spans="1:14" ht="30" customHeight="1">
      <c r="A20" s="31" t="s">
        <v>100</v>
      </c>
      <c r="B20" s="55" t="s">
        <v>120</v>
      </c>
      <c r="C20" s="56"/>
      <c r="D20" s="27">
        <v>2</v>
      </c>
      <c r="E20" s="72"/>
      <c r="F20" s="72"/>
      <c r="G20" s="73"/>
      <c r="H20" s="74"/>
      <c r="I20" s="32"/>
      <c r="J20" s="33" t="s">
        <v>28</v>
      </c>
      <c r="K20" s="49"/>
      <c r="L20" s="50"/>
      <c r="M20" s="30">
        <f>D20*I20*5</f>
        <v>0</v>
      </c>
    </row>
    <row r="21" spans="1:14" s="3" customFormat="1" ht="30" customHeight="1">
      <c r="A21" s="5" t="s">
        <v>101</v>
      </c>
      <c r="B21" s="51" t="s">
        <v>141</v>
      </c>
      <c r="C21" s="52"/>
      <c r="D21" s="5">
        <v>2</v>
      </c>
      <c r="E21" s="21"/>
      <c r="F21" s="21" t="s">
        <v>97</v>
      </c>
      <c r="G21" s="42"/>
      <c r="H21" s="43"/>
      <c r="I21" s="42"/>
      <c r="J21" s="43"/>
      <c r="K21" s="42"/>
      <c r="L21" s="43"/>
      <c r="M21" s="24">
        <f>D21*E21</f>
        <v>0</v>
      </c>
    </row>
    <row r="22" spans="1:14" s="3" customFormat="1" ht="24.95" customHeight="1">
      <c r="A22" s="34" t="s">
        <v>102</v>
      </c>
      <c r="B22" s="53" t="s">
        <v>42</v>
      </c>
      <c r="C22" s="54"/>
      <c r="D22" s="35">
        <v>3</v>
      </c>
      <c r="E22" s="21"/>
      <c r="F22" s="21" t="s">
        <v>97</v>
      </c>
      <c r="G22" s="21"/>
      <c r="H22" s="21" t="s">
        <v>97</v>
      </c>
      <c r="I22" s="42"/>
      <c r="J22" s="43"/>
      <c r="K22" s="42"/>
      <c r="L22" s="43"/>
      <c r="M22" s="5">
        <f>(D22*E22*1)+(D22*G22*3)</f>
        <v>0</v>
      </c>
    </row>
    <row r="23" spans="1:14" s="3" customFormat="1" ht="24.95" customHeight="1">
      <c r="A23" s="5" t="s">
        <v>103</v>
      </c>
      <c r="B23" s="51" t="s">
        <v>43</v>
      </c>
      <c r="C23" s="52"/>
      <c r="D23" s="6">
        <v>2</v>
      </c>
      <c r="E23" s="15"/>
      <c r="F23" s="5" t="s">
        <v>28</v>
      </c>
      <c r="G23" s="42"/>
      <c r="H23" s="43"/>
      <c r="I23" s="42"/>
      <c r="J23" s="43"/>
      <c r="K23" s="42"/>
      <c r="L23" s="43"/>
      <c r="M23" s="5">
        <f>D23*E23</f>
        <v>0</v>
      </c>
    </row>
    <row r="24" spans="1:14" s="3" customFormat="1" ht="30" customHeight="1">
      <c r="A24" s="5" t="s">
        <v>104</v>
      </c>
      <c r="B24" s="51" t="s">
        <v>44</v>
      </c>
      <c r="C24" s="41"/>
      <c r="D24" s="5">
        <v>1</v>
      </c>
      <c r="E24" s="15"/>
      <c r="F24" s="6" t="s">
        <v>62</v>
      </c>
      <c r="G24" s="15"/>
      <c r="H24" s="6" t="s">
        <v>63</v>
      </c>
      <c r="I24" s="15"/>
      <c r="J24" s="6" t="s">
        <v>64</v>
      </c>
      <c r="K24" s="42"/>
      <c r="L24" s="43"/>
      <c r="M24" s="5">
        <f>(1*1*E24)+(1*3*G24)+(1*5*I24)+(1*8*K24)</f>
        <v>0</v>
      </c>
    </row>
    <row r="25" spans="1:14" s="3" customFormat="1" ht="24.95" customHeight="1">
      <c r="A25" s="5" t="s">
        <v>39</v>
      </c>
      <c r="B25" s="40" t="s">
        <v>45</v>
      </c>
      <c r="C25" s="41"/>
      <c r="D25" s="5">
        <v>2</v>
      </c>
      <c r="E25" s="42"/>
      <c r="F25" s="43"/>
      <c r="G25" s="15"/>
      <c r="H25" s="6">
        <v>1</v>
      </c>
      <c r="I25" s="15"/>
      <c r="J25" s="6" t="s">
        <v>65</v>
      </c>
      <c r="K25" s="5"/>
      <c r="L25" s="5" t="s">
        <v>66</v>
      </c>
      <c r="M25" s="5">
        <f>(2*3*G25)+(2*5*I25)+(2*8*K25)</f>
        <v>0</v>
      </c>
    </row>
    <row r="26" spans="1:14" ht="24.95" customHeight="1">
      <c r="A26" s="31" t="s">
        <v>40</v>
      </c>
      <c r="B26" s="70" t="s">
        <v>121</v>
      </c>
      <c r="C26" s="71"/>
      <c r="D26" s="31">
        <v>2</v>
      </c>
      <c r="E26" s="49"/>
      <c r="F26" s="50"/>
      <c r="G26" s="49"/>
      <c r="H26" s="50"/>
      <c r="I26" s="32"/>
      <c r="J26" s="36" t="s">
        <v>28</v>
      </c>
      <c r="K26" s="49"/>
      <c r="L26" s="50"/>
      <c r="M26" s="31">
        <f>D26*I26*5</f>
        <v>0</v>
      </c>
    </row>
    <row r="27" spans="1:14" s="3" customFormat="1" ht="24.95" customHeight="1">
      <c r="A27" s="5" t="s">
        <v>105</v>
      </c>
      <c r="B27" s="40" t="s">
        <v>114</v>
      </c>
      <c r="C27" s="41"/>
      <c r="D27" s="5">
        <v>2</v>
      </c>
      <c r="E27" s="23"/>
      <c r="F27" s="23" t="s">
        <v>108</v>
      </c>
      <c r="G27" s="5"/>
      <c r="H27" s="5" t="s">
        <v>109</v>
      </c>
      <c r="I27" s="5"/>
      <c r="J27" s="5" t="s">
        <v>110</v>
      </c>
      <c r="K27" s="5"/>
      <c r="L27" s="5" t="s">
        <v>111</v>
      </c>
      <c r="M27" s="24">
        <f>(D27*E27*1)+(D27*G27*3)+(D27*I27*5)+(D27*K27*8)</f>
        <v>0</v>
      </c>
    </row>
    <row r="28" spans="1:14" ht="24.95" customHeight="1">
      <c r="A28" s="31" t="s">
        <v>106</v>
      </c>
      <c r="B28" s="70" t="s">
        <v>122</v>
      </c>
      <c r="C28" s="71"/>
      <c r="D28" s="31">
        <v>2</v>
      </c>
      <c r="E28" s="37"/>
      <c r="F28" s="38" t="s">
        <v>97</v>
      </c>
      <c r="G28" s="49"/>
      <c r="H28" s="50"/>
      <c r="I28" s="49"/>
      <c r="J28" s="50"/>
      <c r="K28" s="49"/>
      <c r="L28" s="50"/>
      <c r="M28" s="30">
        <f>D28*E28</f>
        <v>0</v>
      </c>
      <c r="N28" s="39"/>
    </row>
    <row r="29" spans="1:14" s="3" customFormat="1" ht="24.95" customHeight="1">
      <c r="A29" s="5" t="s">
        <v>107</v>
      </c>
      <c r="B29" s="40" t="s">
        <v>46</v>
      </c>
      <c r="C29" s="41"/>
      <c r="D29" s="5"/>
      <c r="E29" s="21"/>
      <c r="F29" s="21"/>
      <c r="G29" s="42"/>
      <c r="H29" s="43"/>
      <c r="I29" s="42"/>
      <c r="J29" s="43"/>
      <c r="K29" s="42"/>
      <c r="L29" s="43"/>
      <c r="M29" s="24">
        <f>D29*E29</f>
        <v>0</v>
      </c>
    </row>
    <row r="30" spans="1:14" s="3" customFormat="1" ht="30" customHeight="1">
      <c r="A30" s="46" t="s">
        <v>29</v>
      </c>
      <c r="B30" s="47"/>
      <c r="C30" s="47"/>
      <c r="D30" s="47"/>
      <c r="E30" s="47"/>
      <c r="F30" s="47"/>
      <c r="G30" s="47"/>
      <c r="H30" s="47"/>
      <c r="I30" s="47"/>
      <c r="J30" s="47"/>
      <c r="K30" s="47"/>
      <c r="L30" s="48"/>
      <c r="M30" s="23">
        <f>SUM(M10:M29)</f>
        <v>0</v>
      </c>
    </row>
    <row r="31" spans="1:14" s="3" customFormat="1">
      <c r="A31" s="4"/>
      <c r="B31" s="4"/>
      <c r="C31" s="7"/>
      <c r="D31" s="4"/>
      <c r="E31" s="4"/>
      <c r="F31" s="8"/>
      <c r="G31" s="4"/>
      <c r="H31" s="8"/>
      <c r="I31" s="4"/>
      <c r="J31" s="8"/>
      <c r="K31" s="4"/>
      <c r="L31" s="8"/>
    </row>
    <row r="32" spans="1:14">
      <c r="B32" s="45" t="s">
        <v>142</v>
      </c>
      <c r="C32" s="45"/>
      <c r="D32" s="45"/>
      <c r="E32" s="45"/>
      <c r="F32" s="45"/>
      <c r="G32" s="45"/>
      <c r="H32" s="45"/>
      <c r="I32" s="45"/>
      <c r="J32" s="45"/>
      <c r="K32" s="45"/>
      <c r="L32" s="45"/>
      <c r="M32" s="45"/>
    </row>
    <row r="33" spans="2:13" ht="29.25" customHeight="1">
      <c r="B33" s="44" t="s">
        <v>143</v>
      </c>
      <c r="C33" s="44"/>
      <c r="D33" s="44"/>
      <c r="E33" s="44"/>
      <c r="F33" s="44"/>
      <c r="G33" s="44"/>
      <c r="H33" s="44"/>
      <c r="I33" s="44"/>
      <c r="J33" s="44"/>
      <c r="K33" s="44"/>
      <c r="L33" s="44"/>
      <c r="M33" s="44"/>
    </row>
  </sheetData>
  <mergeCells count="68">
    <mergeCell ref="B28:C28"/>
    <mergeCell ref="G28:H28"/>
    <mergeCell ref="I28:J28"/>
    <mergeCell ref="K28:L28"/>
    <mergeCell ref="E20:F20"/>
    <mergeCell ref="G20:H20"/>
    <mergeCell ref="K20:L20"/>
    <mergeCell ref="B26:C26"/>
    <mergeCell ref="E26:F26"/>
    <mergeCell ref="G26:H26"/>
    <mergeCell ref="K26:L26"/>
    <mergeCell ref="I23:J23"/>
    <mergeCell ref="K23:L23"/>
    <mergeCell ref="I22:J22"/>
    <mergeCell ref="K22:L22"/>
    <mergeCell ref="B24:C24"/>
    <mergeCell ref="A1:M1"/>
    <mergeCell ref="M8:M9"/>
    <mergeCell ref="A8:C9"/>
    <mergeCell ref="E9:F9"/>
    <mergeCell ref="G9:H9"/>
    <mergeCell ref="D8:D9"/>
    <mergeCell ref="I9:J9"/>
    <mergeCell ref="E8:L8"/>
    <mergeCell ref="K9:L9"/>
    <mergeCell ref="C3:M3"/>
    <mergeCell ref="C4:M4"/>
    <mergeCell ref="C5:M5"/>
    <mergeCell ref="C6:M6"/>
    <mergeCell ref="B17:C17"/>
    <mergeCell ref="B18:C18"/>
    <mergeCell ref="B23:C23"/>
    <mergeCell ref="B22:C22"/>
    <mergeCell ref="B19:C19"/>
    <mergeCell ref="B20:C20"/>
    <mergeCell ref="B21:C21"/>
    <mergeCell ref="B16:C16"/>
    <mergeCell ref="K10:L10"/>
    <mergeCell ref="K13:L13"/>
    <mergeCell ref="I11:J11"/>
    <mergeCell ref="E11:F11"/>
    <mergeCell ref="B10:C10"/>
    <mergeCell ref="B11:C11"/>
    <mergeCell ref="B12:C12"/>
    <mergeCell ref="B13:C13"/>
    <mergeCell ref="B15:C15"/>
    <mergeCell ref="B14:C14"/>
    <mergeCell ref="G14:H14"/>
    <mergeCell ref="I14:J14"/>
    <mergeCell ref="K14:L14"/>
    <mergeCell ref="G21:H21"/>
    <mergeCell ref="I21:J21"/>
    <mergeCell ref="K21:L21"/>
    <mergeCell ref="G19:H19"/>
    <mergeCell ref="I19:J19"/>
    <mergeCell ref="K19:L19"/>
    <mergeCell ref="B33:M33"/>
    <mergeCell ref="B32:M32"/>
    <mergeCell ref="G29:H29"/>
    <mergeCell ref="I29:J29"/>
    <mergeCell ref="K29:L29"/>
    <mergeCell ref="A30:L30"/>
    <mergeCell ref="B29:C29"/>
    <mergeCell ref="B25:C25"/>
    <mergeCell ref="B27:C27"/>
    <mergeCell ref="E25:F25"/>
    <mergeCell ref="K24:L24"/>
    <mergeCell ref="G23:H23"/>
  </mergeCells>
  <phoneticPr fontId="2"/>
  <printOptions horizontalCentered="1"/>
  <pageMargins left="0.74803149606299213" right="0.74803149606299213" top="0.98425196850393704" bottom="0.98425196850393704" header="0.51181102362204722" footer="0.51181102362204722"/>
  <pageSetup paperSize="9" scale="83" orientation="portrait" horizontalDpi="300" verticalDpi="300" r:id="rId1"/>
  <headerFooter alignWithMargins="0">
    <oddHeader>&amp;L【浜医様式Mk2-1(8_4&amp;K000000）】</oddHeader>
  </headerFooter>
  <ignoredErrors>
    <ignoredError sqref="M2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2"/>
  <sheetViews>
    <sheetView tabSelected="1" view="pageBreakPreview" zoomScaleNormal="100" zoomScaleSheetLayoutView="100" workbookViewId="0">
      <selection activeCell="C15" sqref="C15"/>
    </sheetView>
  </sheetViews>
  <sheetFormatPr defaultRowHeight="13.5"/>
  <cols>
    <col min="1" max="1" width="6.5" style="82" customWidth="1"/>
    <col min="2" max="2" width="23.875" style="82" customWidth="1"/>
    <col min="3" max="3" width="76" style="83" customWidth="1"/>
    <col min="4" max="16384" width="9" style="16"/>
  </cols>
  <sheetData>
    <row r="1" spans="1:13" ht="18.75">
      <c r="A1" s="57" t="s">
        <v>116</v>
      </c>
      <c r="B1" s="76"/>
      <c r="C1" s="76"/>
      <c r="D1" s="26"/>
      <c r="E1" s="26"/>
      <c r="F1" s="26"/>
      <c r="G1" s="26"/>
      <c r="H1" s="26"/>
      <c r="I1" s="26"/>
      <c r="J1" s="26"/>
      <c r="K1" s="26"/>
      <c r="L1" s="26"/>
      <c r="M1" s="26"/>
    </row>
    <row r="3" spans="1:13" ht="42" customHeight="1">
      <c r="A3" s="77" t="s">
        <v>30</v>
      </c>
      <c r="B3" s="78" t="s">
        <v>12</v>
      </c>
      <c r="C3" s="25" t="s">
        <v>70</v>
      </c>
    </row>
    <row r="4" spans="1:13" ht="42" customHeight="1">
      <c r="A4" s="77" t="s">
        <v>31</v>
      </c>
      <c r="B4" s="78" t="s">
        <v>16</v>
      </c>
      <c r="C4" s="25" t="s">
        <v>71</v>
      </c>
    </row>
    <row r="5" spans="1:13" ht="46.5" customHeight="1">
      <c r="A5" s="77" t="s">
        <v>32</v>
      </c>
      <c r="B5" s="78" t="s">
        <v>19</v>
      </c>
      <c r="C5" s="25" t="s">
        <v>72</v>
      </c>
    </row>
    <row r="6" spans="1:13" ht="42" customHeight="1">
      <c r="A6" s="77" t="s">
        <v>33</v>
      </c>
      <c r="B6" s="78" t="s">
        <v>21</v>
      </c>
      <c r="C6" s="25" t="s">
        <v>73</v>
      </c>
    </row>
    <row r="7" spans="1:13" ht="42" customHeight="1">
      <c r="A7" s="77" t="s">
        <v>99</v>
      </c>
      <c r="B7" s="78" t="s">
        <v>115</v>
      </c>
      <c r="C7" s="25" t="s">
        <v>112</v>
      </c>
    </row>
    <row r="8" spans="1:13" ht="58.5" customHeight="1">
      <c r="A8" s="77" t="s">
        <v>34</v>
      </c>
      <c r="B8" s="78" t="s">
        <v>25</v>
      </c>
      <c r="C8" s="25" t="s">
        <v>148</v>
      </c>
    </row>
    <row r="9" spans="1:13" ht="56.25" customHeight="1">
      <c r="A9" s="77" t="s">
        <v>35</v>
      </c>
      <c r="B9" s="78" t="s">
        <v>41</v>
      </c>
      <c r="C9" s="25" t="s">
        <v>74</v>
      </c>
    </row>
    <row r="10" spans="1:13" ht="42" customHeight="1">
      <c r="A10" s="77" t="s">
        <v>36</v>
      </c>
      <c r="B10" s="25" t="s">
        <v>144</v>
      </c>
      <c r="C10" s="25" t="s">
        <v>68</v>
      </c>
    </row>
    <row r="11" spans="1:13" ht="42" customHeight="1">
      <c r="A11" s="77" t="s">
        <v>37</v>
      </c>
      <c r="B11" s="25" t="s">
        <v>145</v>
      </c>
      <c r="C11" s="25" t="s">
        <v>69</v>
      </c>
    </row>
    <row r="12" spans="1:13" ht="42" customHeight="1">
      <c r="A12" s="79" t="s">
        <v>123</v>
      </c>
      <c r="B12" s="80" t="s">
        <v>124</v>
      </c>
      <c r="C12" s="80" t="s">
        <v>125</v>
      </c>
    </row>
    <row r="13" spans="1:13" ht="42" customHeight="1">
      <c r="A13" s="79" t="s">
        <v>100</v>
      </c>
      <c r="B13" s="80" t="s">
        <v>126</v>
      </c>
      <c r="C13" s="80" t="s">
        <v>127</v>
      </c>
    </row>
    <row r="14" spans="1:13" ht="62.25" customHeight="1">
      <c r="A14" s="77" t="s">
        <v>128</v>
      </c>
      <c r="B14" s="25" t="s">
        <v>118</v>
      </c>
      <c r="C14" s="25" t="s">
        <v>149</v>
      </c>
    </row>
    <row r="15" spans="1:13" ht="98.25" customHeight="1">
      <c r="A15" s="77" t="s">
        <v>129</v>
      </c>
      <c r="B15" s="25" t="s">
        <v>42</v>
      </c>
      <c r="C15" s="25" t="s">
        <v>146</v>
      </c>
    </row>
    <row r="16" spans="1:13" ht="50.1" customHeight="1">
      <c r="A16" s="77" t="s">
        <v>130</v>
      </c>
      <c r="B16" s="25" t="s">
        <v>43</v>
      </c>
      <c r="C16" s="25" t="s">
        <v>76</v>
      </c>
    </row>
    <row r="17" spans="1:3" ht="50.1" customHeight="1">
      <c r="A17" s="77" t="s">
        <v>131</v>
      </c>
      <c r="B17" s="25" t="s">
        <v>44</v>
      </c>
      <c r="C17" s="25" t="s">
        <v>75</v>
      </c>
    </row>
    <row r="18" spans="1:3" ht="42" customHeight="1">
      <c r="A18" s="77" t="s">
        <v>39</v>
      </c>
      <c r="B18" s="78" t="s">
        <v>45</v>
      </c>
      <c r="C18" s="25" t="s">
        <v>98</v>
      </c>
    </row>
    <row r="19" spans="1:3" ht="42" customHeight="1">
      <c r="A19" s="79" t="s">
        <v>132</v>
      </c>
      <c r="B19" s="81" t="s">
        <v>121</v>
      </c>
      <c r="C19" s="80" t="s">
        <v>133</v>
      </c>
    </row>
    <row r="20" spans="1:3" ht="42" customHeight="1">
      <c r="A20" s="77" t="s">
        <v>134</v>
      </c>
      <c r="B20" s="78" t="s">
        <v>114</v>
      </c>
      <c r="C20" s="25" t="s">
        <v>113</v>
      </c>
    </row>
    <row r="21" spans="1:3" ht="42" customHeight="1">
      <c r="A21" s="79" t="s">
        <v>135</v>
      </c>
      <c r="B21" s="81" t="s">
        <v>136</v>
      </c>
      <c r="C21" s="80" t="s">
        <v>137</v>
      </c>
    </row>
    <row r="22" spans="1:3" ht="65.25" customHeight="1">
      <c r="A22" s="77" t="s">
        <v>107</v>
      </c>
      <c r="B22" s="78" t="s">
        <v>46</v>
      </c>
      <c r="C22" s="25" t="s">
        <v>147</v>
      </c>
    </row>
  </sheetData>
  <mergeCells count="1">
    <mergeCell ref="A1:C1"/>
  </mergeCells>
  <phoneticPr fontId="2"/>
  <pageMargins left="0.70866141732283472" right="0.70866141732283472" top="0.74803149606299213" bottom="0.74803149606299213" header="0.31496062992125984" footer="0.31496062992125984"/>
  <pageSetup paperSize="9" scale="79" orientation="portrait" r:id="rId1"/>
  <headerFooter>
    <oddHeader>&amp;L【浜医様式Mk2-1(8_3）】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workbookViewId="0">
      <selection activeCell="H10" sqref="H10"/>
    </sheetView>
  </sheetViews>
  <sheetFormatPr defaultColWidth="9" defaultRowHeight="13.5"/>
  <cols>
    <col min="1" max="1" width="12.5" style="9" customWidth="1"/>
    <col min="2" max="5" width="13.5" style="1" bestFit="1" customWidth="1"/>
    <col min="6" max="10" width="12.5" style="9" customWidth="1"/>
    <col min="11" max="16384" width="9" style="9"/>
  </cols>
  <sheetData>
    <row r="1" spans="1:5" ht="30" customHeight="1">
      <c r="A1" s="75" t="s">
        <v>77</v>
      </c>
      <c r="B1" s="75"/>
      <c r="C1" s="75"/>
      <c r="D1" s="75"/>
      <c r="E1" s="75"/>
    </row>
    <row r="2" spans="1:5" ht="30" customHeight="1">
      <c r="A2" s="10" t="s">
        <v>41</v>
      </c>
      <c r="B2" s="10" t="s">
        <v>78</v>
      </c>
      <c r="C2" s="10" t="s">
        <v>51</v>
      </c>
      <c r="D2" s="10" t="s">
        <v>79</v>
      </c>
      <c r="E2" s="10" t="s">
        <v>80</v>
      </c>
    </row>
    <row r="3" spans="1:5" ht="30" customHeight="1">
      <c r="A3" s="11" t="s">
        <v>7</v>
      </c>
      <c r="B3" s="12">
        <v>2</v>
      </c>
      <c r="C3" s="12">
        <v>6</v>
      </c>
      <c r="D3" s="12">
        <v>10</v>
      </c>
      <c r="E3" s="12">
        <v>16</v>
      </c>
    </row>
    <row r="4" spans="1:5" ht="30" customHeight="1">
      <c r="A4" s="13" t="s">
        <v>41</v>
      </c>
      <c r="B4" s="13" t="s">
        <v>81</v>
      </c>
      <c r="C4" s="13" t="s">
        <v>82</v>
      </c>
      <c r="D4" s="13" t="s">
        <v>83</v>
      </c>
      <c r="E4" s="13" t="s">
        <v>84</v>
      </c>
    </row>
    <row r="5" spans="1:5" ht="30" customHeight="1">
      <c r="A5" s="11" t="s">
        <v>7</v>
      </c>
      <c r="B5" s="14">
        <v>19</v>
      </c>
      <c r="C5" s="14">
        <v>22</v>
      </c>
      <c r="D5" s="14">
        <v>25</v>
      </c>
      <c r="E5" s="14">
        <v>28</v>
      </c>
    </row>
    <row r="6" spans="1:5" ht="30" customHeight="1">
      <c r="A6" s="13" t="s">
        <v>41</v>
      </c>
      <c r="B6" s="13" t="s">
        <v>85</v>
      </c>
      <c r="C6" s="13" t="s">
        <v>86</v>
      </c>
      <c r="D6" s="13" t="s">
        <v>87</v>
      </c>
      <c r="E6" s="13" t="s">
        <v>88</v>
      </c>
    </row>
    <row r="7" spans="1:5" ht="30" customHeight="1">
      <c r="A7" s="11" t="s">
        <v>7</v>
      </c>
      <c r="B7" s="12">
        <v>31</v>
      </c>
      <c r="C7" s="12">
        <v>34</v>
      </c>
      <c r="D7" s="12">
        <v>37</v>
      </c>
      <c r="E7" s="12">
        <v>40</v>
      </c>
    </row>
    <row r="8" spans="1:5" ht="30" customHeight="1">
      <c r="A8" s="13" t="s">
        <v>41</v>
      </c>
      <c r="B8" s="13" t="s">
        <v>89</v>
      </c>
      <c r="C8" s="13" t="s">
        <v>90</v>
      </c>
      <c r="D8" s="13" t="s">
        <v>91</v>
      </c>
      <c r="E8" s="13" t="s">
        <v>92</v>
      </c>
    </row>
    <row r="9" spans="1:5" ht="30" customHeight="1">
      <c r="A9" s="11" t="s">
        <v>7</v>
      </c>
      <c r="B9" s="12">
        <v>43</v>
      </c>
      <c r="C9" s="12">
        <v>46</v>
      </c>
      <c r="D9" s="12">
        <v>49</v>
      </c>
      <c r="E9" s="12">
        <v>52</v>
      </c>
    </row>
    <row r="10" spans="1:5" ht="30" customHeight="1">
      <c r="A10" s="13" t="s">
        <v>41</v>
      </c>
      <c r="B10" s="13" t="s">
        <v>93</v>
      </c>
      <c r="C10" s="13" t="s">
        <v>94</v>
      </c>
      <c r="D10" s="13" t="s">
        <v>95</v>
      </c>
      <c r="E10" s="13" t="s">
        <v>96</v>
      </c>
    </row>
    <row r="11" spans="1:5" ht="30" customHeight="1">
      <c r="A11" s="11" t="s">
        <v>7</v>
      </c>
      <c r="B11" s="12">
        <v>55</v>
      </c>
      <c r="C11" s="12">
        <v>58</v>
      </c>
      <c r="D11" s="12">
        <v>61</v>
      </c>
      <c r="E11" s="12">
        <v>64</v>
      </c>
    </row>
  </sheetData>
  <mergeCells count="1">
    <mergeCell ref="A1:E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製造販売後臨床試験（医薬品）</vt:lpstr>
      <vt:lpstr>作成上の注意事項</vt:lpstr>
      <vt:lpstr>投与期間のポイント対応表</vt:lpstr>
      <vt:lpstr>作成上の注意事項!Print_Area</vt:lpstr>
      <vt:lpstr>'製造販売後臨床試験（医薬品）'!Print_Area</vt:lpstr>
    </vt:vector>
  </TitlesOfParts>
  <Company>浜松医科大学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yamoto</dc:creator>
  <cp:lastModifiedBy>橋本 直美</cp:lastModifiedBy>
  <cp:lastPrinted>2022-09-07T05:49:47Z</cp:lastPrinted>
  <dcterms:created xsi:type="dcterms:W3CDTF">2012-01-19T02:50:23Z</dcterms:created>
  <dcterms:modified xsi:type="dcterms:W3CDTF">2022-09-07T06:02:41Z</dcterms:modified>
</cp:coreProperties>
</file>