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研究協力課\産学連携係\治験\☆経費算定基準\第8.2版(20220401)CRC観察期脱落費用追記\"/>
    </mc:Choice>
  </mc:AlternateContent>
  <bookViews>
    <workbookView xWindow="12375" yWindow="975" windowWidth="15300" windowHeight="14430"/>
  </bookViews>
  <sheets>
    <sheet name="治験（医薬品）" sheetId="1" r:id="rId1"/>
    <sheet name="作成上の注意事項" sheetId="2" r:id="rId2"/>
    <sheet name="投与期間のポイント対応表" sheetId="3" r:id="rId3"/>
  </sheets>
  <definedNames>
    <definedName name="_xlnm.Print_Area" localSheetId="0">'治験（医薬品）'!$A$1:$M$30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21" i="1" l="1"/>
  <c r="M26" i="1" l="1"/>
  <c r="M25" i="1"/>
  <c r="M20" i="1"/>
  <c r="M19" i="1"/>
  <c r="M10" i="1"/>
  <c r="M27" i="1" s="1"/>
  <c r="M22" i="1"/>
  <c r="M24" i="1"/>
  <c r="M23" i="1"/>
  <c r="M18" i="1"/>
  <c r="M17" i="1"/>
  <c r="M16" i="1"/>
  <c r="M15" i="1"/>
  <c r="M14" i="1"/>
  <c r="M13" i="1"/>
  <c r="M12" i="1"/>
  <c r="M11" i="1"/>
</calcChain>
</file>

<file path=xl/sharedStrings.xml><?xml version="1.0" encoding="utf-8"?>
<sst xmlns="http://schemas.openxmlformats.org/spreadsheetml/2006/main" count="176" uniqueCount="126">
  <si>
    <t>依頼者：</t>
    <rPh sb="0" eb="3">
      <t>イライシャ</t>
    </rPh>
    <phoneticPr fontId="2"/>
  </si>
  <si>
    <t>治験課題名：</t>
    <rPh sb="0" eb="2">
      <t>チケン</t>
    </rPh>
    <rPh sb="2" eb="4">
      <t>カダイ</t>
    </rPh>
    <rPh sb="4" eb="5">
      <t>メイ</t>
    </rPh>
    <phoneticPr fontId="2"/>
  </si>
  <si>
    <t>整理番号：</t>
    <rPh sb="0" eb="2">
      <t>セイリ</t>
    </rPh>
    <rPh sb="2" eb="4">
      <t>バンゴウ</t>
    </rPh>
    <phoneticPr fontId="2"/>
  </si>
  <si>
    <t>契約番号：</t>
    <rPh sb="0" eb="2">
      <t>ケイヤク</t>
    </rPh>
    <rPh sb="2" eb="4">
      <t>バンゴウ</t>
    </rPh>
    <phoneticPr fontId="2"/>
  </si>
  <si>
    <t>要素</t>
    <rPh sb="0" eb="2">
      <t>ヨウソ</t>
    </rPh>
    <phoneticPr fontId="2"/>
  </si>
  <si>
    <t>ウエイト</t>
    <phoneticPr fontId="2"/>
  </si>
  <si>
    <t>ポイント</t>
    <phoneticPr fontId="2"/>
  </si>
  <si>
    <t>ポイント数</t>
    <rPh sb="4" eb="5">
      <t>スウ</t>
    </rPh>
    <phoneticPr fontId="2"/>
  </si>
  <si>
    <t>Ⅰ
（ウエイト×1）</t>
    <phoneticPr fontId="2"/>
  </si>
  <si>
    <t>Ⅱ
（ウエイト×3）</t>
    <phoneticPr fontId="2"/>
  </si>
  <si>
    <t>Ⅲ
（ウエイト×5）</t>
    <phoneticPr fontId="2"/>
  </si>
  <si>
    <t>Ⅳ
（ウエイト×8）</t>
    <phoneticPr fontId="2"/>
  </si>
  <si>
    <t>疾患の重篤度</t>
    <rPh sb="0" eb="2">
      <t>シッカン</t>
    </rPh>
    <rPh sb="3" eb="5">
      <t>ジュウトク</t>
    </rPh>
    <rPh sb="5" eb="6">
      <t>ド</t>
    </rPh>
    <phoneticPr fontId="2"/>
  </si>
  <si>
    <t>軽度</t>
    <rPh sb="0" eb="2">
      <t>ケイド</t>
    </rPh>
    <phoneticPr fontId="2"/>
  </si>
  <si>
    <t>中等度</t>
    <rPh sb="0" eb="2">
      <t>チュウトウ</t>
    </rPh>
    <rPh sb="2" eb="3">
      <t>ド</t>
    </rPh>
    <phoneticPr fontId="2"/>
  </si>
  <si>
    <t>重症又は重篤</t>
    <rPh sb="0" eb="2">
      <t>ジュウショウ</t>
    </rPh>
    <rPh sb="2" eb="3">
      <t>マタ</t>
    </rPh>
    <rPh sb="4" eb="6">
      <t>ジュウトク</t>
    </rPh>
    <phoneticPr fontId="2"/>
  </si>
  <si>
    <t>入院・外来の別</t>
    <rPh sb="0" eb="2">
      <t>ニュウイン</t>
    </rPh>
    <rPh sb="3" eb="5">
      <t>ガイライ</t>
    </rPh>
    <rPh sb="6" eb="7">
      <t>ベツ</t>
    </rPh>
    <phoneticPr fontId="2"/>
  </si>
  <si>
    <t>外来</t>
    <rPh sb="0" eb="2">
      <t>ガイライ</t>
    </rPh>
    <phoneticPr fontId="2"/>
  </si>
  <si>
    <t>入院</t>
    <rPh sb="0" eb="2">
      <t>ニュウイン</t>
    </rPh>
    <phoneticPr fontId="2"/>
  </si>
  <si>
    <t>治験薬の投与の経路</t>
    <rPh sb="0" eb="2">
      <t>チケン</t>
    </rPh>
    <rPh sb="2" eb="3">
      <t>ヤク</t>
    </rPh>
    <rPh sb="4" eb="6">
      <t>トウヨ</t>
    </rPh>
    <rPh sb="7" eb="9">
      <t>ケイロ</t>
    </rPh>
    <phoneticPr fontId="2"/>
  </si>
  <si>
    <t>外用・経口</t>
    <rPh sb="0" eb="2">
      <t>ガイヨウ</t>
    </rPh>
    <rPh sb="3" eb="5">
      <t>ケイコウ</t>
    </rPh>
    <phoneticPr fontId="2"/>
  </si>
  <si>
    <t>デザイン</t>
    <phoneticPr fontId="2"/>
  </si>
  <si>
    <t>オープン</t>
    <phoneticPr fontId="2"/>
  </si>
  <si>
    <t>単盲検</t>
    <rPh sb="0" eb="1">
      <t>タン</t>
    </rPh>
    <rPh sb="1" eb="2">
      <t>モウ</t>
    </rPh>
    <rPh sb="2" eb="3">
      <t>ケン</t>
    </rPh>
    <phoneticPr fontId="2"/>
  </si>
  <si>
    <t>二重盲検</t>
    <rPh sb="0" eb="2">
      <t>ニジュウ</t>
    </rPh>
    <rPh sb="2" eb="3">
      <t>モウ</t>
    </rPh>
    <rPh sb="3" eb="4">
      <t>ケン</t>
    </rPh>
    <phoneticPr fontId="2"/>
  </si>
  <si>
    <t>ポピュレーション</t>
    <phoneticPr fontId="2"/>
  </si>
  <si>
    <t>成人</t>
    <rPh sb="0" eb="2">
      <t>セイジン</t>
    </rPh>
    <phoneticPr fontId="2"/>
  </si>
  <si>
    <t>小児、
成人（高齢者）</t>
    <rPh sb="0" eb="2">
      <t>ショウニ</t>
    </rPh>
    <rPh sb="4" eb="6">
      <t>セイジン</t>
    </rPh>
    <rPh sb="7" eb="10">
      <t>コウレイシャ</t>
    </rPh>
    <phoneticPr fontId="2"/>
  </si>
  <si>
    <t>あり</t>
    <phoneticPr fontId="2"/>
  </si>
  <si>
    <t>ポイント数合計</t>
    <rPh sb="4" eb="5">
      <t>スウ</t>
    </rPh>
    <rPh sb="5" eb="7">
      <t>ゴウケイ</t>
    </rPh>
    <phoneticPr fontId="2"/>
  </si>
  <si>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</si>
  <si>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</si>
  <si>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</si>
  <si>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</si>
  <si>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</si>
  <si>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</si>
  <si>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</si>
  <si>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</si>
  <si>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</si>
  <si>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</si>
  <si>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</si>
  <si>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</si>
  <si>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N</t>
    <phoneticPr fontId="5"/>
  </si>
  <si>
    <t>M</t>
    <phoneticPr fontId="5"/>
  </si>
  <si>
    <t>O</t>
    <phoneticPr fontId="5"/>
  </si>
  <si>
    <t>P</t>
    <phoneticPr fontId="5"/>
  </si>
  <si>
    <t>Q</t>
    <phoneticPr fontId="5"/>
  </si>
  <si>
    <t>投与期間</t>
    <rPh sb="0" eb="2">
      <t>トウヨ</t>
    </rPh>
    <rPh sb="2" eb="4">
      <t>キカン</t>
    </rPh>
    <phoneticPr fontId="2"/>
  </si>
  <si>
    <t>観察頻度</t>
    <rPh sb="0" eb="2">
      <t>カンサツ</t>
    </rPh>
    <rPh sb="2" eb="4">
      <t>ヒンド</t>
    </rPh>
    <phoneticPr fontId="2"/>
  </si>
  <si>
    <t>臨床症状観察項目数</t>
    <rPh sb="0" eb="2">
      <t>リンショウ</t>
    </rPh>
    <rPh sb="2" eb="4">
      <t>ショウジョウ</t>
    </rPh>
    <rPh sb="4" eb="6">
      <t>カンサツ</t>
    </rPh>
    <rPh sb="6" eb="8">
      <t>コウモク</t>
    </rPh>
    <rPh sb="8" eb="9">
      <t>スウ</t>
    </rPh>
    <phoneticPr fontId="2"/>
  </si>
  <si>
    <t>一般臨床検査+非侵襲的機能検査および画像診断項目数</t>
    <rPh sb="0" eb="2">
      <t>イッパン</t>
    </rPh>
    <rPh sb="2" eb="4">
      <t>リンショウ</t>
    </rPh>
    <rPh sb="4" eb="6">
      <t>ケンサ</t>
    </rPh>
    <rPh sb="7" eb="11">
      <t>ヒシンシュウテキ</t>
    </rPh>
    <rPh sb="11" eb="13">
      <t>キノウ</t>
    </rPh>
    <rPh sb="13" eb="15">
      <t>ケンサ</t>
    </rPh>
    <rPh sb="18" eb="20">
      <t>ガゾウ</t>
    </rPh>
    <rPh sb="20" eb="22">
      <t>シンダン</t>
    </rPh>
    <rPh sb="22" eb="24">
      <t>コウモク</t>
    </rPh>
    <rPh sb="24" eb="25">
      <t>スウ</t>
    </rPh>
    <phoneticPr fontId="2"/>
  </si>
  <si>
    <t>侵襲的機能検査および画像診断回数</t>
    <rPh sb="0" eb="2">
      <t>シンシュウ</t>
    </rPh>
    <rPh sb="2" eb="3">
      <t>テキ</t>
    </rPh>
    <rPh sb="3" eb="5">
      <t>キノウ</t>
    </rPh>
    <rPh sb="5" eb="7">
      <t>ケンサ</t>
    </rPh>
    <rPh sb="10" eb="12">
      <t>ガゾウ</t>
    </rPh>
    <rPh sb="12" eb="14">
      <t>シンダン</t>
    </rPh>
    <rPh sb="14" eb="16">
      <t>カイスウ</t>
    </rPh>
    <phoneticPr fontId="2"/>
  </si>
  <si>
    <t>生検</t>
    <rPh sb="0" eb="2">
      <t>セイケン</t>
    </rPh>
    <phoneticPr fontId="2"/>
  </si>
  <si>
    <t>2つ以上の同意が必要</t>
    <phoneticPr fontId="2"/>
  </si>
  <si>
    <t>被験者の選出
（適格基準：選択＋除外）</t>
    <rPh sb="0" eb="3">
      <t>ヒケンシャ</t>
    </rPh>
    <rPh sb="4" eb="6">
      <t>センシュツ</t>
    </rPh>
    <rPh sb="8" eb="10">
      <t>テキカク</t>
    </rPh>
    <rPh sb="10" eb="12">
      <t>キジュン</t>
    </rPh>
    <rPh sb="13" eb="15">
      <t>センタク</t>
    </rPh>
    <rPh sb="16" eb="18">
      <t>ジョガイ</t>
    </rPh>
    <phoneticPr fontId="2"/>
  </si>
  <si>
    <t>サブスタディの実施数</t>
    <rPh sb="7" eb="9">
      <t>ジッシ</t>
    </rPh>
    <rPh sb="9" eb="10">
      <t>スウ</t>
    </rPh>
    <phoneticPr fontId="2"/>
  </si>
  <si>
    <t>腫瘍評価</t>
    <rPh sb="0" eb="2">
      <t>シュヨウ</t>
    </rPh>
    <rPh sb="2" eb="4">
      <t>ヒョウカ</t>
    </rPh>
    <phoneticPr fontId="2"/>
  </si>
  <si>
    <t>その他（　　　　　　　　）</t>
    <rPh sb="2" eb="3">
      <t>タ</t>
    </rPh>
    <phoneticPr fontId="2"/>
  </si>
  <si>
    <t>皮下、筋注</t>
    <rPh sb="0" eb="2">
      <t>ヒカ</t>
    </rPh>
    <rPh sb="3" eb="4">
      <t>キン</t>
    </rPh>
    <rPh sb="4" eb="5">
      <t>チュウ</t>
    </rPh>
    <phoneticPr fontId="2"/>
  </si>
  <si>
    <t>点滴静注、
動脈注、
その他特殊な経路</t>
    <rPh sb="6" eb="8">
      <t>ドウミャク</t>
    </rPh>
    <phoneticPr fontId="2"/>
  </si>
  <si>
    <t>小児および成人
（がん、アルツハイマー等特殊な疾患、肝・腎障害を合併する疾患）</t>
    <rPh sb="0" eb="2">
      <t>ショウニ</t>
    </rPh>
    <rPh sb="5" eb="7">
      <t>セイジン</t>
    </rPh>
    <rPh sb="19" eb="20">
      <t>トウ</t>
    </rPh>
    <rPh sb="20" eb="22">
      <t>トクシュ</t>
    </rPh>
    <rPh sb="23" eb="25">
      <t>シッカン</t>
    </rPh>
    <rPh sb="36" eb="38">
      <t>シッカン</t>
    </rPh>
    <phoneticPr fontId="2"/>
  </si>
  <si>
    <t>4週間以内</t>
    <rPh sb="1" eb="3">
      <t>シュウカン</t>
    </rPh>
    <rPh sb="3" eb="5">
      <t>イナイ</t>
    </rPh>
    <phoneticPr fontId="2"/>
  </si>
  <si>
    <t>5～24週</t>
    <rPh sb="4" eb="5">
      <t>シュウ</t>
    </rPh>
    <phoneticPr fontId="2"/>
  </si>
  <si>
    <t>25～48週</t>
    <rPh sb="5" eb="6">
      <t>シュウ</t>
    </rPh>
    <phoneticPr fontId="2"/>
  </si>
  <si>
    <t>49週から、24週ごとに3ポイントずつ加算</t>
    <rPh sb="2" eb="3">
      <t>シュウ</t>
    </rPh>
    <rPh sb="8" eb="9">
      <t>シュウ</t>
    </rPh>
    <rPh sb="19" eb="21">
      <t>カサン</t>
    </rPh>
    <phoneticPr fontId="2"/>
  </si>
  <si>
    <t>4週に1回以内</t>
    <rPh sb="1" eb="2">
      <t>シュウ</t>
    </rPh>
    <rPh sb="4" eb="5">
      <t>カイ</t>
    </rPh>
    <rPh sb="5" eb="7">
      <t>イナイ</t>
    </rPh>
    <phoneticPr fontId="2"/>
  </si>
  <si>
    <t>4週に2回</t>
    <rPh sb="1" eb="2">
      <t>シュウ</t>
    </rPh>
    <rPh sb="4" eb="5">
      <t>カイ</t>
    </rPh>
    <phoneticPr fontId="2"/>
  </si>
  <si>
    <t>4週に3回</t>
    <rPh sb="1" eb="2">
      <t>シュウ</t>
    </rPh>
    <rPh sb="4" eb="5">
      <t>カイ</t>
    </rPh>
    <phoneticPr fontId="2"/>
  </si>
  <si>
    <t>4週に4回以上</t>
    <rPh sb="1" eb="2">
      <t>シュウ</t>
    </rPh>
    <rPh sb="4" eb="5">
      <t>カイ</t>
    </rPh>
    <rPh sb="5" eb="7">
      <t>イジョウ</t>
    </rPh>
    <phoneticPr fontId="2"/>
  </si>
  <si>
    <t>5項目以内</t>
    <rPh sb="1" eb="3">
      <t>コウモク</t>
    </rPh>
    <rPh sb="3" eb="5">
      <t>イナイ</t>
    </rPh>
    <phoneticPr fontId="2"/>
  </si>
  <si>
    <t>6～10項目</t>
    <rPh sb="4" eb="6">
      <t>コウモク</t>
    </rPh>
    <phoneticPr fontId="2"/>
  </si>
  <si>
    <t>11～20項目</t>
    <rPh sb="5" eb="7">
      <t>コウモク</t>
    </rPh>
    <phoneticPr fontId="2"/>
  </si>
  <si>
    <t>21項目以上</t>
    <rPh sb="2" eb="4">
      <t>コウモク</t>
    </rPh>
    <rPh sb="4" eb="6">
      <t>イジョウ</t>
    </rPh>
    <phoneticPr fontId="2"/>
  </si>
  <si>
    <t>9以下</t>
    <rPh sb="1" eb="3">
      <t>イカ</t>
    </rPh>
    <phoneticPr fontId="2"/>
  </si>
  <si>
    <t>10～19</t>
    <phoneticPr fontId="2"/>
  </si>
  <si>
    <t>30以下</t>
    <rPh sb="2" eb="4">
      <t>イカ</t>
    </rPh>
    <phoneticPr fontId="2"/>
  </si>
  <si>
    <t>31～40以下</t>
    <rPh sb="5" eb="7">
      <t>イカ</t>
    </rPh>
    <phoneticPr fontId="2"/>
  </si>
  <si>
    <t>41以上</t>
    <rPh sb="2" eb="4">
      <t>イジョウ</t>
    </rPh>
    <phoneticPr fontId="2"/>
  </si>
  <si>
    <t>２～４</t>
    <phoneticPr fontId="2"/>
  </si>
  <si>
    <t>５以上</t>
    <rPh sb="1" eb="3">
      <t>イジョウ</t>
    </rPh>
    <phoneticPr fontId="2"/>
  </si>
  <si>
    <t>臨床試験研究経費ポイント算出表（治験：医薬品）</t>
    <rPh sb="0" eb="2">
      <t>リンショウ</t>
    </rPh>
    <rPh sb="2" eb="4">
      <t>シケン</t>
    </rPh>
    <rPh sb="4" eb="6">
      <t>ケンキュウ</t>
    </rPh>
    <rPh sb="6" eb="8">
      <t>ケイヒ</t>
    </rPh>
    <rPh sb="12" eb="14">
      <t>サンシュツ</t>
    </rPh>
    <rPh sb="14" eb="15">
      <t>ヒョウ</t>
    </rPh>
    <rPh sb="16" eb="18">
      <t>チケン</t>
    </rPh>
    <rPh sb="19" eb="22">
      <t>イヤクヒン</t>
    </rPh>
    <phoneticPr fontId="2"/>
  </si>
  <si>
    <t>小児および成人（急性期/
希少疾患）
新生児/乳児
低体重出生児</t>
    <rPh sb="0" eb="2">
      <t>ショウニ</t>
    </rPh>
    <rPh sb="5" eb="7">
      <t>セイジン</t>
    </rPh>
    <rPh sb="8" eb="11">
      <t>キュウセイキ</t>
    </rPh>
    <rPh sb="13" eb="15">
      <t>キショウ</t>
    </rPh>
    <rPh sb="15" eb="17">
      <t>シッカン</t>
    </rPh>
    <rPh sb="19" eb="22">
      <t>シンセイジ</t>
    </rPh>
    <rPh sb="25" eb="28">
      <t>テイタイジュウ</t>
    </rPh>
    <rPh sb="28" eb="30">
      <t>シュッセイ</t>
    </rPh>
    <rPh sb="30" eb="31">
      <t>ジ</t>
    </rPh>
    <phoneticPr fontId="2"/>
  </si>
  <si>
    <t>実施計画書に規定された受診（診察）回数の最頻値を算定する。入院例では、実施計画書に定められた観察時期の頻度によって区分する。</t>
  </si>
  <si>
    <t>バイタルサイン（血圧・脈拍数・呼吸数・体重など）、身体所見、QOL調査、心理検査などの項目数を算定する。算定は実施計画書の記載に準じて行う。</t>
  </si>
  <si>
    <t>疾患全ての中での重篤度を意味し、個々の疾患内での相対的な重篤度や実施計画書上の表現は意味しない。</t>
    <phoneticPr fontId="2"/>
  </si>
  <si>
    <t>実施計画書に入院による治験 の実施が必要とされている場合、入院とする。</t>
  </si>
  <si>
    <t>治験薬の投与経路について算定する。複数の投与経路の治験薬（治験薬に準じて依頼者から提供される薬剤・治験薬と同等に管理を求められる薬剤を含む ）を組み合わせて使用する場合は、より高い方を採用する。</t>
  </si>
  <si>
    <t>治験の盲検性について算定する。治験の実施時期により盲検性デザインが混在する場合には、ポイント数が高い方を採用する。</t>
  </si>
  <si>
    <t>対象となる被験者層について算定する。成人は18歳以上、高齢者は65歳以上、新生児/乳児は1歳未満とし、対象被験者相を限定する場合に算定する。急性期疾患は、実施計画書に記載された急性期疾患に加え、救急部や手術室、集中治療部などで行う治験を含む。希少疾患は指定制度に基づいたものを示す。</t>
  </si>
  <si>
    <t>個々の被験者における治験薬（治験薬に準じて依頼者から提供される薬剤・治験薬と同等に管理を求められる薬剤を含む ）を投与する期間を算定する。投与期間が固定されていない場合は、依頼者により想定される予定期間または平均投与期間を算定する。</t>
  </si>
  <si>
    <t>選択基準および除外基準の項目数を算定する。治験期間内の所定の時期に複数回基準が設定されている場合（初回適格基準と本登録適格基準など）は、適格基準の多い方を基準として算定する。</t>
    <phoneticPr fontId="2"/>
  </si>
  <si>
    <t>「L」項目の生検以上に被験者の侵襲が高い検査および実施者の負担が高い特殊な検査や評価などを算定する。ウエイトは臨床研究センター（治験部部長）の意見を参考に責任医師と協議し決定する。
 例）PET検査など</t>
    <phoneticPr fontId="2"/>
  </si>
  <si>
    <t>治験への参加同意書と別に、追加の説明文書を用いて、説明同意取得を必要とする場合に 算定する。
例）追加の薬物動態検査や検体バンキング依頼など</t>
    <phoneticPr fontId="2"/>
  </si>
  <si>
    <t>臨床試験研究経費　投与期間のポイント対応表</t>
    <rPh sb="0" eb="2">
      <t>リンショウ</t>
    </rPh>
    <rPh sb="2" eb="4">
      <t>シケン</t>
    </rPh>
    <rPh sb="4" eb="6">
      <t>ケンキュウ</t>
    </rPh>
    <rPh sb="6" eb="8">
      <t>ケイヒ</t>
    </rPh>
    <rPh sb="9" eb="11">
      <t>トウヨ</t>
    </rPh>
    <rPh sb="11" eb="13">
      <t>キカン</t>
    </rPh>
    <rPh sb="18" eb="20">
      <t>タイオウ</t>
    </rPh>
    <rPh sb="20" eb="21">
      <t>ヒョウ</t>
    </rPh>
    <phoneticPr fontId="2"/>
  </si>
  <si>
    <t>4週以内</t>
    <rPh sb="1" eb="2">
      <t>シュウ</t>
    </rPh>
    <rPh sb="2" eb="4">
      <t>イナイ</t>
    </rPh>
    <phoneticPr fontId="2"/>
  </si>
  <si>
    <t>25週～48週</t>
    <rPh sb="2" eb="3">
      <t>シュウ</t>
    </rPh>
    <rPh sb="6" eb="7">
      <t>シュウ</t>
    </rPh>
    <phoneticPr fontId="2"/>
  </si>
  <si>
    <t>49週～72週</t>
    <rPh sb="2" eb="3">
      <t>シュウ</t>
    </rPh>
    <rPh sb="6" eb="7">
      <t>シュウ</t>
    </rPh>
    <phoneticPr fontId="2"/>
  </si>
  <si>
    <t>73週～96週</t>
    <rPh sb="2" eb="3">
      <t>シュウ</t>
    </rPh>
    <rPh sb="6" eb="7">
      <t>シュウ</t>
    </rPh>
    <phoneticPr fontId="2"/>
  </si>
  <si>
    <t>97週～120週</t>
    <rPh sb="2" eb="3">
      <t>シュウ</t>
    </rPh>
    <rPh sb="7" eb="8">
      <t>シュウ</t>
    </rPh>
    <phoneticPr fontId="2"/>
  </si>
  <si>
    <t>121週～144週</t>
    <rPh sb="3" eb="4">
      <t>シュウ</t>
    </rPh>
    <rPh sb="8" eb="9">
      <t>シュウ</t>
    </rPh>
    <phoneticPr fontId="2"/>
  </si>
  <si>
    <t>145週～168週</t>
    <rPh sb="3" eb="4">
      <t>シュウ</t>
    </rPh>
    <rPh sb="8" eb="9">
      <t>シュウ</t>
    </rPh>
    <phoneticPr fontId="2"/>
  </si>
  <si>
    <t>169週～192週</t>
    <rPh sb="3" eb="4">
      <t>シュウ</t>
    </rPh>
    <rPh sb="8" eb="9">
      <t>シュウ</t>
    </rPh>
    <phoneticPr fontId="2"/>
  </si>
  <si>
    <t>193週～216週</t>
    <rPh sb="3" eb="4">
      <t>シュウ</t>
    </rPh>
    <rPh sb="8" eb="9">
      <t>シュウ</t>
    </rPh>
    <phoneticPr fontId="2"/>
  </si>
  <si>
    <t>217週～240週</t>
    <rPh sb="3" eb="4">
      <t>シュウ</t>
    </rPh>
    <rPh sb="8" eb="9">
      <t>シュウ</t>
    </rPh>
    <phoneticPr fontId="2"/>
  </si>
  <si>
    <t>241週～264週</t>
    <rPh sb="3" eb="4">
      <t>シュウ</t>
    </rPh>
    <rPh sb="8" eb="9">
      <t>シュウ</t>
    </rPh>
    <phoneticPr fontId="2"/>
  </si>
  <si>
    <t>265週～288週</t>
    <rPh sb="3" eb="4">
      <t>シュウ</t>
    </rPh>
    <rPh sb="8" eb="9">
      <t>シュウ</t>
    </rPh>
    <phoneticPr fontId="2"/>
  </si>
  <si>
    <t>289週～312週</t>
    <rPh sb="3" eb="4">
      <t>シュウ</t>
    </rPh>
    <rPh sb="8" eb="9">
      <t>シュウ</t>
    </rPh>
    <phoneticPr fontId="2"/>
  </si>
  <si>
    <t>313週～336週</t>
    <rPh sb="3" eb="4">
      <t>シュウ</t>
    </rPh>
    <rPh sb="8" eb="9">
      <t>シュウ</t>
    </rPh>
    <phoneticPr fontId="2"/>
  </si>
  <si>
    <t>337週～360週</t>
    <rPh sb="3" eb="4">
      <t>シュウ</t>
    </rPh>
    <rPh sb="8" eb="9">
      <t>シュウ</t>
    </rPh>
    <phoneticPr fontId="2"/>
  </si>
  <si>
    <t>361週～384週</t>
    <rPh sb="3" eb="4">
      <t>シュウ</t>
    </rPh>
    <rPh sb="8" eb="9">
      <t>シュウ</t>
    </rPh>
    <phoneticPr fontId="2"/>
  </si>
  <si>
    <t>385週～408週</t>
    <rPh sb="3" eb="4">
      <t>シュウ</t>
    </rPh>
    <rPh sb="8" eb="9">
      <t>シュウ</t>
    </rPh>
    <phoneticPr fontId="2"/>
  </si>
  <si>
    <t>409週～432週</t>
    <rPh sb="3" eb="4">
      <t>シュウ</t>
    </rPh>
    <rPh sb="8" eb="9">
      <t>シュウ</t>
    </rPh>
    <phoneticPr fontId="2"/>
  </si>
  <si>
    <t>433週～456週</t>
    <rPh sb="3" eb="4">
      <t>シュウ</t>
    </rPh>
    <rPh sb="8" eb="9">
      <t>シュウ</t>
    </rPh>
    <phoneticPr fontId="2"/>
  </si>
  <si>
    <t>薬物動態測定等の特殊検査のための検体採取回数</t>
    <rPh sb="0" eb="2">
      <t>ヤクブツ</t>
    </rPh>
    <rPh sb="2" eb="4">
      <t>ドウタイ</t>
    </rPh>
    <rPh sb="4" eb="6">
      <t>ソクテイ</t>
    </rPh>
    <rPh sb="6" eb="7">
      <t>トウ</t>
    </rPh>
    <rPh sb="8" eb="10">
      <t>トクシュ</t>
    </rPh>
    <rPh sb="10" eb="12">
      <t>ケンサ</t>
    </rPh>
    <rPh sb="16" eb="18">
      <t>ケンタイ</t>
    </rPh>
    <rPh sb="18" eb="20">
      <t>サイシュ</t>
    </rPh>
    <rPh sb="20" eb="22">
      <t>カイスウ</t>
    </rPh>
    <phoneticPr fontId="2"/>
  </si>
  <si>
    <t>回</t>
    <rPh sb="0" eb="1">
      <t>カイ</t>
    </rPh>
    <phoneticPr fontId="2"/>
  </si>
  <si>
    <t>臨床試験研究経費ポイント算出表（治験：医薬品）    作成上の注意事項</t>
    <rPh sb="0" eb="2">
      <t>リンショウ</t>
    </rPh>
    <rPh sb="2" eb="4">
      <t>シケン</t>
    </rPh>
    <rPh sb="4" eb="6">
      <t>ケンキュウ</t>
    </rPh>
    <rPh sb="6" eb="8">
      <t>ケイヒ</t>
    </rPh>
    <rPh sb="12" eb="14">
      <t>サンシュツ</t>
    </rPh>
    <rPh sb="14" eb="15">
      <t>ヒョウ</t>
    </rPh>
    <rPh sb="16" eb="18">
      <t>チケン</t>
    </rPh>
    <rPh sb="19" eb="22">
      <t>イヤクヒン</t>
    </rPh>
    <rPh sb="27" eb="29">
      <t>サクセイ</t>
    </rPh>
    <rPh sb="29" eb="30">
      <t>ジョウ</t>
    </rPh>
    <rPh sb="31" eb="33">
      <t>チュウイ</t>
    </rPh>
    <rPh sb="33" eb="35">
      <t>ジコウ</t>
    </rPh>
    <phoneticPr fontId="2"/>
  </si>
  <si>
    <t>※ J,K,L,P,Qは実施する回数を記載する。</t>
    <rPh sb="12" eb="14">
      <t>ジッシ</t>
    </rPh>
    <rPh sb="16" eb="18">
      <t>カイスウ</t>
    </rPh>
    <rPh sb="19" eb="21">
      <t>キサイ</t>
    </rPh>
    <phoneticPr fontId="2"/>
  </si>
  <si>
    <t>※ Lは生検部位によってポイントⅠ（皮膚、消化管内視鏡、甲状腺、前立腺、膀胱鏡など）、ポイントⅡ（肺、肝臓、腎臓など）のいずれかに回数を記載する。</t>
    <rPh sb="4" eb="6">
      <t>セイケン</t>
    </rPh>
    <rPh sb="6" eb="8">
      <t>ブイ</t>
    </rPh>
    <phoneticPr fontId="2"/>
  </si>
  <si>
    <t>治験期間中に再評価割付を行う治験または主試験と副試験など副次試験があるものなどを示す。ロールオーバー試験の割付群の変更は含まない。</t>
    <phoneticPr fontId="2"/>
  </si>
  <si>
    <t>20以上</t>
    <rPh sb="2" eb="4">
      <t>イジョウ</t>
    </rPh>
    <phoneticPr fontId="2"/>
  </si>
  <si>
    <r>
      <t xml:space="preserve">静注
</t>
    </r>
    <r>
      <rPr>
        <sz val="11"/>
        <rFont val="ＭＳ Ｐゴシック"/>
        <family val="3"/>
        <charset val="128"/>
      </rPr>
      <t>（ボーラス）</t>
    </r>
    <rPh sb="0" eb="1">
      <t>セイ</t>
    </rPh>
    <rPh sb="1" eb="2">
      <t>チュウ</t>
    </rPh>
    <phoneticPr fontId="2"/>
  </si>
  <si>
    <r>
      <t>一般的に実施される臨床検査（採血、採尿、負荷検査など）および機能検査（心電図、超音波など）、造影剤を用いない画像診断（単純Ｘ線、CT、MRI、シンチ</t>
    </r>
    <r>
      <rPr>
        <vertAlign val="superscript"/>
        <sz val="11"/>
        <rFont val="ＭＳ Ｐゴシック"/>
        <family val="3"/>
        <charset val="128"/>
      </rPr>
      <t>＊</t>
    </r>
    <r>
      <rPr>
        <sz val="11"/>
        <rFont val="ＭＳ Ｐゴシック"/>
        <family val="3"/>
        <charset val="128"/>
      </rPr>
      <t>など）等の身体的な侵襲が少ない検査の項目数を算定する。算定は実施計画書の記載に準じて行う。
＊評価/検査などが記載された分類数またはスケジュール表の項目数などを算出する。
＊シンチは撮影に薬剤を使用するが［I］項目に算定する。</t>
    </r>
    <rPh sb="78" eb="79">
      <t>ナド</t>
    </rPh>
    <rPh sb="122" eb="124">
      <t>ヒョウカ</t>
    </rPh>
    <rPh sb="125" eb="127">
      <t>ケンサ</t>
    </rPh>
    <rPh sb="130" eb="132">
      <t>キサイ</t>
    </rPh>
    <rPh sb="135" eb="137">
      <t>ブンルイ</t>
    </rPh>
    <rPh sb="137" eb="138">
      <t>スウ</t>
    </rPh>
    <rPh sb="149" eb="151">
      <t>コウモク</t>
    </rPh>
    <phoneticPr fontId="2"/>
  </si>
  <si>
    <t xml:space="preserve">侵襲的機能検査は内視鏡検査、骨髄検査、動脈採血、カテーテル検査など身体的な侵襲を伴う検査に加え、造影剤＊を用いる画像診断（CT、MRIなど）を算定する。算定は実施計画書の記載に準じて行う。実施回数は、同意から［F投与期間］で定めた期間までに実施する回数を算定する。
＊造影剤の使用は実施計画書で必須とされている場合に算定する。
</t>
    <rPh sb="100" eb="102">
      <t>ドウイ</t>
    </rPh>
    <phoneticPr fontId="2"/>
  </si>
  <si>
    <t>薬物血中濃度のための採血および抗体検査、遺伝子検査など治験のために行う特殊な検体を採取する回数を算定する。１回の採血で複数の特殊検査のための検体を採取する場合は、１回として算出する。実施回数は、同意から［F投与期間］で定めた期間までに実施する回数を算定する。</t>
    <rPh sb="97" eb="99">
      <t>ドウイ</t>
    </rPh>
    <phoneticPr fontId="2"/>
  </si>
  <si>
    <t xml:space="preserve">生検検査の実施回数を算定する。既存の検体で実施が可能な場合は算定しないが、不明の場合は算定する。以下を参考に被験者への侵襲が同等であるものに分類する。内視鏡で生検を実施する場合は「J侵襲的機能検査および画像診断回数」と共に算定する。回数は、同意から［F投与期間］で定めた期間までに実施する回数を算定する。
＊ポイント［Ⅰ］は、皮膚、消化管内視鏡、甲状腺、前立腺、膀胱鏡などに分類される。
＊ポイント［Ⅱ］は、肺、肝臓、腎臓などに分類される。
</t>
    <rPh sb="120" eb="122">
      <t>ドウイ</t>
    </rPh>
    <phoneticPr fontId="2"/>
  </si>
  <si>
    <t>悪性腫瘍の評価を指し、画像サイズの測定評価あるいはその他の方法での病変評価を行う場合に算定する。実施回数は、同意から［F投与期間］で定めた期間までに実施する回数を算定する。算定は実施計画書の記載に準じて行う。
例）CT/シンチ画像によるRECIST評価、mSWATによる腫瘍評価など</t>
    <rPh sb="54" eb="56">
      <t>ドウイ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</si>
</sst>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0"/>
      <name val="ＭＳ Ｐゴシック"/>
      <family val="3"/>
      <charset val="128"/>
    </font>
    <font>
      <sz val="6"/>
      <name val="游ゴシック"/>
      <family val="3"/>
      <charset val="128"/>
    </font>
    <font>
      <vertAlign val="superscript"/>
      <sz val="11"/>
      <name val="ＭＳ Ｐゴシック"/>
      <family val="3"/>
      <charset val="128"/>
    </font>
    <font>
      <sz val="16"/>
      <color theme="1"/>
      <name val="游ゴシック"/>
      <family val="3"/>
      <charset val="128"/>
      <scheme val="minor"/>
    </font>
  </fonts>
  <fills count="4">
    <fill>
      <patternFill patternType="none"/>
    </fill>
    <fill>
      <patternFill patternType="gray125"/>
    </fill>
    <fill>
      <patternFill patternType="solid">
        <fgColor rgb="FFCCFFCC"/>
        <bgColor indexed="64"/>
      </patternFill>
    </fill>
    <fill>
      <patternFill patternType="solid">
        <fgColor rgb="FFFFF9E7"/>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1" fillId="0" borderId="0"/>
  </cellStyleXfs>
  <cellXfs count="64">
    <xf numFmtId="0" fontId="0" fillId="0" borderId="0" xfId="0"/>
    <xf numFmtId="0" fontId="0" fillId="0" borderId="0" xfId="0" applyAlignment="1">
      <alignment horizontal="center" vertical="center"/>
    </xf>
    <xf numFmtId="0" fontId="4" fillId="0" borderId="1" xfId="1" applyFont="1" applyFill="1" applyBorder="1" applyAlignment="1">
      <alignment horizontal="center" vertical="center" wrapText="1"/>
    </xf>
    <xf numFmtId="0" fontId="0" fillId="0" borderId="0" xfId="0" applyFont="1" applyFill="1"/>
    <xf numFmtId="0" fontId="0" fillId="0" borderId="0" xfId="0" applyFont="1" applyFill="1" applyAlignment="1">
      <alignment horizontal="center" vertical="center"/>
    </xf>
    <xf numFmtId="0" fontId="0" fillId="0" borderId="1" xfId="1" applyFont="1" applyFill="1" applyBorder="1" applyAlignment="1">
      <alignment horizontal="center" vertical="center"/>
    </xf>
    <xf numFmtId="0" fontId="0" fillId="0" borderId="1" xfId="1" applyFont="1" applyFill="1" applyBorder="1" applyAlignment="1">
      <alignment horizontal="center" vertical="center" wrapText="1"/>
    </xf>
    <xf numFmtId="0" fontId="0" fillId="0" borderId="0" xfId="0" applyFont="1" applyFill="1" applyAlignment="1">
      <alignment horizontal="left" vertical="center"/>
    </xf>
    <xf numFmtId="0" fontId="0" fillId="0" borderId="0" xfId="0" applyFont="1" applyFill="1" applyAlignment="1">
      <alignment horizontal="center" vertical="center" wrapText="1"/>
    </xf>
    <xf numFmtId="0" fontId="1" fillId="0" borderId="1" xfId="1" applyFont="1" applyFill="1" applyBorder="1" applyAlignment="1">
      <alignment vertical="top" wrapText="1"/>
    </xf>
    <xf numFmtId="0" fontId="0" fillId="0" borderId="0" xfId="0" applyAlignment="1">
      <alignment vertical="top" wrapText="1"/>
    </xf>
    <xf numFmtId="0" fontId="1" fillId="0" borderId="1" xfId="1" applyFont="1" applyFill="1" applyBorder="1" applyAlignment="1">
      <alignment horizontal="center" vertical="top"/>
    </xf>
    <xf numFmtId="0" fontId="1" fillId="0" borderId="1" xfId="1" applyFont="1" applyFill="1" applyBorder="1" applyAlignment="1">
      <alignment vertical="top"/>
    </xf>
    <xf numFmtId="0" fontId="0" fillId="0" borderId="0" xfId="0" applyAlignment="1">
      <alignment vertical="top"/>
    </xf>
    <xf numFmtId="0" fontId="0" fillId="0" borderId="1" xfId="1" applyFont="1" applyFill="1" applyBorder="1" applyAlignment="1">
      <alignment vertical="top" wrapText="1"/>
    </xf>
    <xf numFmtId="0" fontId="0" fillId="0" borderId="0" xfId="0" applyAlignment="1">
      <alignment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3" xfId="0" applyBorder="1" applyAlignment="1">
      <alignment horizontal="center" vertical="center"/>
    </xf>
    <xf numFmtId="0" fontId="0" fillId="2" borderId="4" xfId="0" applyFill="1" applyBorder="1" applyAlignment="1">
      <alignment horizontal="center" vertical="center"/>
    </xf>
    <xf numFmtId="0" fontId="0" fillId="0" borderId="3" xfId="0" applyFill="1" applyBorder="1" applyAlignment="1">
      <alignment horizontal="center" vertical="center"/>
    </xf>
    <xf numFmtId="0" fontId="0" fillId="0" borderId="1" xfId="1" applyFont="1" applyFill="1" applyBorder="1" applyAlignment="1">
      <alignment vertical="center"/>
    </xf>
    <xf numFmtId="0" fontId="3" fillId="0" borderId="0" xfId="0" applyFont="1" applyAlignment="1">
      <alignment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ont="1"/>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1" xfId="0" applyFont="1" applyFill="1" applyBorder="1" applyAlignment="1">
      <alignment horizontal="left" vertical="center"/>
    </xf>
    <xf numFmtId="0" fontId="0" fillId="0" borderId="0" xfId="0" applyFont="1" applyFill="1" applyAlignment="1">
      <alignment vertical="center"/>
    </xf>
    <xf numFmtId="0" fontId="0" fillId="3" borderId="1" xfId="0" applyFont="1" applyFill="1" applyBorder="1" applyAlignment="1">
      <alignment vertical="center"/>
    </xf>
    <xf numFmtId="0" fontId="0" fillId="0" borderId="1" xfId="0" applyFont="1" applyFill="1" applyBorder="1" applyAlignment="1">
      <alignment vertical="center"/>
    </xf>
    <xf numFmtId="0" fontId="0" fillId="0" borderId="10" xfId="1" applyFont="1" applyFill="1" applyBorder="1" applyAlignment="1">
      <alignment horizontal="center" vertical="center"/>
    </xf>
    <xf numFmtId="0" fontId="0" fillId="0" borderId="2" xfId="1" applyFont="1" applyFill="1" applyBorder="1" applyAlignment="1">
      <alignment horizontal="center" vertical="center" wrapText="1"/>
    </xf>
    <xf numFmtId="0" fontId="1" fillId="0" borderId="1" xfId="0" applyFont="1" applyBorder="1" applyAlignment="1">
      <alignment horizontal="justify" vertical="top" wrapText="1"/>
    </xf>
    <xf numFmtId="0" fontId="1" fillId="0" borderId="0" xfId="0" applyFont="1" applyAlignment="1">
      <alignment vertical="top" wrapText="1"/>
    </xf>
    <xf numFmtId="0" fontId="0" fillId="0" borderId="5" xfId="1" applyFont="1" applyFill="1" applyBorder="1" applyAlignment="1">
      <alignment horizontal="center" vertical="center"/>
    </xf>
    <xf numFmtId="0" fontId="0" fillId="0" borderId="6" xfId="1" applyFont="1" applyFill="1" applyBorder="1" applyAlignment="1">
      <alignment horizontal="center" vertical="center"/>
    </xf>
    <xf numFmtId="0" fontId="0" fillId="0" borderId="7" xfId="1" applyFont="1" applyFill="1" applyBorder="1" applyAlignment="1">
      <alignment horizontal="left" vertical="center" wrapText="1"/>
    </xf>
    <xf numFmtId="0" fontId="0" fillId="0" borderId="9" xfId="1" applyFont="1" applyFill="1" applyBorder="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7" xfId="0" applyFont="1" applyFill="1" applyBorder="1" applyAlignment="1">
      <alignment horizontal="right" vertical="center"/>
    </xf>
    <xf numFmtId="0" fontId="0" fillId="0" borderId="8" xfId="0" applyFont="1" applyFill="1" applyBorder="1" applyAlignment="1">
      <alignment horizontal="right" vertical="center"/>
    </xf>
    <xf numFmtId="0" fontId="0" fillId="0" borderId="9" xfId="0" applyFont="1" applyFill="1" applyBorder="1" applyAlignment="1">
      <alignment horizontal="right" vertical="center"/>
    </xf>
    <xf numFmtId="0" fontId="0" fillId="0" borderId="7" xfId="1" applyFont="1" applyFill="1" applyBorder="1" applyAlignment="1">
      <alignment horizontal="left" vertical="center"/>
    </xf>
    <xf numFmtId="0" fontId="0" fillId="0" borderId="9" xfId="1" applyFont="1" applyFill="1" applyBorder="1" applyAlignment="1">
      <alignment horizontal="left" vertical="center"/>
    </xf>
    <xf numFmtId="0" fontId="0" fillId="0" borderId="12" xfId="1" applyFont="1" applyFill="1" applyBorder="1" applyAlignment="1">
      <alignment horizontal="left" vertical="center" wrapText="1"/>
    </xf>
    <xf numFmtId="0" fontId="0" fillId="0" borderId="13" xfId="1" applyFont="1" applyFill="1" applyBorder="1" applyAlignment="1">
      <alignment horizontal="left" vertical="center" wrapText="1"/>
    </xf>
    <xf numFmtId="0" fontId="3" fillId="0" borderId="0" xfId="0" applyFont="1" applyAlignment="1">
      <alignment horizontal="center" vertical="center"/>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textRotation="255" wrapText="1"/>
    </xf>
    <xf numFmtId="0" fontId="0" fillId="0" borderId="1" xfId="0" applyFont="1" applyFill="1" applyBorder="1" applyAlignment="1">
      <alignment vertical="center" textRotation="255"/>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49" fontId="0" fillId="0" borderId="7" xfId="0" applyNumberFormat="1" applyFont="1" applyFill="1" applyBorder="1" applyAlignment="1">
      <alignment horizontal="left" vertical="center"/>
    </xf>
    <xf numFmtId="49" fontId="0" fillId="0" borderId="8" xfId="0" applyNumberFormat="1" applyFont="1" applyFill="1" applyBorder="1" applyAlignment="1">
      <alignment horizontal="left" vertical="center"/>
    </xf>
    <xf numFmtId="49" fontId="0" fillId="0" borderId="9" xfId="0" applyNumberFormat="1" applyFont="1" applyFill="1" applyBorder="1" applyAlignment="1">
      <alignment horizontal="left" vertical="center"/>
    </xf>
    <xf numFmtId="0" fontId="7" fillId="0" borderId="0" xfId="0" applyFont="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FF9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tabSelected="1" view="pageBreakPreview" zoomScaleNormal="100" zoomScaleSheetLayoutView="100" workbookViewId="0">
      <selection activeCell="J14" sqref="J14"/>
    </sheetView>
  </sheetViews>
  <sheetFormatPr defaultRowHeight="13.5" x14ac:dyDescent="0.15"/>
  <cols>
    <col min="1" max="1" width="4.125" style="27" customWidth="1"/>
    <col min="2" max="2" width="8.125" style="27" customWidth="1"/>
    <col min="3" max="3" width="13.625" style="26" customWidth="1"/>
    <col min="4" max="4" width="4.625" style="27" customWidth="1"/>
    <col min="5" max="5" width="3" style="27" customWidth="1"/>
    <col min="6" max="6" width="13.5" style="28" customWidth="1"/>
    <col min="7" max="7" width="3" style="27" customWidth="1"/>
    <col min="8" max="8" width="13.5" style="28" customWidth="1"/>
    <col min="9" max="9" width="3" style="27" customWidth="1"/>
    <col min="10" max="10" width="13.5" style="28" customWidth="1"/>
    <col min="11" max="11" width="3" style="27" customWidth="1"/>
    <col min="12" max="12" width="13.5" style="28" customWidth="1"/>
    <col min="13" max="13" width="6.875" style="25" customWidth="1"/>
    <col min="14" max="16384" width="9" style="25"/>
  </cols>
  <sheetData>
    <row r="1" spans="1:14" ht="18.75" x14ac:dyDescent="0.15">
      <c r="A1" s="50" t="s">
        <v>80</v>
      </c>
      <c r="B1" s="50"/>
      <c r="C1" s="50"/>
      <c r="D1" s="50"/>
      <c r="E1" s="50"/>
      <c r="F1" s="50"/>
      <c r="G1" s="50"/>
      <c r="H1" s="50"/>
      <c r="I1" s="50"/>
      <c r="J1" s="50"/>
      <c r="K1" s="50"/>
      <c r="L1" s="50"/>
      <c r="M1" s="50"/>
    </row>
    <row r="2" spans="1:14" x14ac:dyDescent="0.15">
      <c r="A2" s="26"/>
      <c r="B2" s="26"/>
    </row>
    <row r="3" spans="1:14" s="3" customFormat="1" ht="20.100000000000001" customHeight="1" x14ac:dyDescent="0.15">
      <c r="A3" s="29" t="s">
        <v>0</v>
      </c>
      <c r="B3" s="29"/>
      <c r="C3" s="57"/>
      <c r="D3" s="58"/>
      <c r="E3" s="58"/>
      <c r="F3" s="58"/>
      <c r="G3" s="58"/>
      <c r="H3" s="58"/>
      <c r="I3" s="58"/>
      <c r="J3" s="58"/>
      <c r="K3" s="58"/>
      <c r="L3" s="58"/>
      <c r="M3" s="59"/>
      <c r="N3" s="30"/>
    </row>
    <row r="4" spans="1:14" s="3" customFormat="1" ht="39" customHeight="1" x14ac:dyDescent="0.15">
      <c r="A4" s="29" t="s">
        <v>1</v>
      </c>
      <c r="B4" s="29"/>
      <c r="C4" s="57"/>
      <c r="D4" s="58"/>
      <c r="E4" s="58"/>
      <c r="F4" s="58"/>
      <c r="G4" s="58"/>
      <c r="H4" s="58"/>
      <c r="I4" s="58"/>
      <c r="J4" s="58"/>
      <c r="K4" s="58"/>
      <c r="L4" s="58"/>
      <c r="M4" s="59"/>
      <c r="N4" s="7"/>
    </row>
    <row r="5" spans="1:14" s="3" customFormat="1" ht="20.100000000000001" customHeight="1" x14ac:dyDescent="0.15">
      <c r="A5" s="29" t="s">
        <v>2</v>
      </c>
      <c r="B5" s="29"/>
      <c r="C5" s="57"/>
      <c r="D5" s="58"/>
      <c r="E5" s="58"/>
      <c r="F5" s="58"/>
      <c r="G5" s="58"/>
      <c r="H5" s="58"/>
      <c r="I5" s="58"/>
      <c r="J5" s="58"/>
      <c r="K5" s="58"/>
      <c r="L5" s="58"/>
      <c r="M5" s="59"/>
    </row>
    <row r="6" spans="1:14" s="3" customFormat="1" ht="20.100000000000001" customHeight="1" x14ac:dyDescent="0.15">
      <c r="A6" s="29" t="s">
        <v>3</v>
      </c>
      <c r="B6" s="29"/>
      <c r="C6" s="60"/>
      <c r="D6" s="61"/>
      <c r="E6" s="61"/>
      <c r="F6" s="61"/>
      <c r="G6" s="61"/>
      <c r="H6" s="61"/>
      <c r="I6" s="61"/>
      <c r="J6" s="61"/>
      <c r="K6" s="61"/>
      <c r="L6" s="61"/>
      <c r="M6" s="62"/>
    </row>
    <row r="7" spans="1:14" s="3" customFormat="1" x14ac:dyDescent="0.15">
      <c r="A7" s="4"/>
      <c r="B7" s="4"/>
      <c r="C7" s="7"/>
      <c r="D7" s="4"/>
      <c r="E7" s="4"/>
      <c r="F7" s="8"/>
      <c r="G7" s="4"/>
      <c r="H7" s="8"/>
      <c r="I7" s="4"/>
      <c r="J7" s="8"/>
      <c r="K7" s="4"/>
      <c r="L7" s="8"/>
    </row>
    <row r="8" spans="1:14" s="3" customFormat="1" ht="27" customHeight="1" x14ac:dyDescent="0.15">
      <c r="A8" s="53" t="s">
        <v>4</v>
      </c>
      <c r="B8" s="53"/>
      <c r="C8" s="53"/>
      <c r="D8" s="55" t="s">
        <v>5</v>
      </c>
      <c r="E8" s="53" t="s">
        <v>6</v>
      </c>
      <c r="F8" s="53"/>
      <c r="G8" s="53"/>
      <c r="H8" s="53"/>
      <c r="I8" s="53"/>
      <c r="J8" s="53"/>
      <c r="K8" s="53"/>
      <c r="L8" s="53"/>
      <c r="M8" s="51" t="s">
        <v>7</v>
      </c>
    </row>
    <row r="9" spans="1:14" s="4" customFormat="1" ht="30.75" customHeight="1" x14ac:dyDescent="0.15">
      <c r="A9" s="53"/>
      <c r="B9" s="53"/>
      <c r="C9" s="53"/>
      <c r="D9" s="56"/>
      <c r="E9" s="54" t="s">
        <v>8</v>
      </c>
      <c r="F9" s="54"/>
      <c r="G9" s="54" t="s">
        <v>9</v>
      </c>
      <c r="H9" s="54"/>
      <c r="I9" s="54" t="s">
        <v>10</v>
      </c>
      <c r="J9" s="54"/>
      <c r="K9" s="54" t="s">
        <v>11</v>
      </c>
      <c r="L9" s="54"/>
      <c r="M9" s="52"/>
    </row>
    <row r="10" spans="1:14" s="3" customFormat="1" ht="30" customHeight="1" x14ac:dyDescent="0.15">
      <c r="A10" s="5" t="s">
        <v>30</v>
      </c>
      <c r="B10" s="46" t="s">
        <v>12</v>
      </c>
      <c r="C10" s="47"/>
      <c r="D10" s="5">
        <v>2</v>
      </c>
      <c r="E10" s="5"/>
      <c r="F10" s="6" t="s">
        <v>13</v>
      </c>
      <c r="G10" s="5"/>
      <c r="H10" s="6" t="s">
        <v>14</v>
      </c>
      <c r="I10" s="5"/>
      <c r="J10" s="6" t="s">
        <v>15</v>
      </c>
      <c r="K10" s="37"/>
      <c r="L10" s="38"/>
      <c r="M10" s="5">
        <f>(2*1*E10)+(2*3*G10)+(2*5*I10)+(2*8*K10)</f>
        <v>0</v>
      </c>
    </row>
    <row r="11" spans="1:14" s="3" customFormat="1" ht="30" customHeight="1" x14ac:dyDescent="0.15">
      <c r="A11" s="5" t="s">
        <v>31</v>
      </c>
      <c r="B11" s="46" t="s">
        <v>16</v>
      </c>
      <c r="C11" s="47"/>
      <c r="D11" s="5">
        <v>1</v>
      </c>
      <c r="E11" s="37"/>
      <c r="F11" s="38"/>
      <c r="G11" s="5"/>
      <c r="H11" s="6" t="s">
        <v>17</v>
      </c>
      <c r="I11" s="37"/>
      <c r="J11" s="38"/>
      <c r="K11" s="5"/>
      <c r="L11" s="6" t="s">
        <v>18</v>
      </c>
      <c r="M11" s="5">
        <f>(1*3*G11)+(1*8*K11)</f>
        <v>0</v>
      </c>
    </row>
    <row r="12" spans="1:14" s="3" customFormat="1" ht="54" customHeight="1" x14ac:dyDescent="0.15">
      <c r="A12" s="5" t="s">
        <v>32</v>
      </c>
      <c r="B12" s="46" t="s">
        <v>19</v>
      </c>
      <c r="C12" s="47"/>
      <c r="D12" s="5">
        <v>1</v>
      </c>
      <c r="E12" s="21"/>
      <c r="F12" s="6" t="s">
        <v>20</v>
      </c>
      <c r="G12" s="5"/>
      <c r="H12" s="6" t="s">
        <v>58</v>
      </c>
      <c r="I12" s="21"/>
      <c r="J12" s="6" t="s">
        <v>120</v>
      </c>
      <c r="K12" s="5"/>
      <c r="L12" s="6" t="s">
        <v>59</v>
      </c>
      <c r="M12" s="5">
        <f>(1*1*E12)+(1*3*G12)+(1*5*I12)+(1*8*K12)</f>
        <v>0</v>
      </c>
    </row>
    <row r="13" spans="1:14" s="3" customFormat="1" ht="30" customHeight="1" x14ac:dyDescent="0.15">
      <c r="A13" s="5" t="s">
        <v>33</v>
      </c>
      <c r="B13" s="46" t="s">
        <v>21</v>
      </c>
      <c r="C13" s="47"/>
      <c r="D13" s="5">
        <v>2</v>
      </c>
      <c r="E13" s="21"/>
      <c r="F13" s="6" t="s">
        <v>22</v>
      </c>
      <c r="G13" s="5"/>
      <c r="H13" s="6" t="s">
        <v>23</v>
      </c>
      <c r="I13" s="21"/>
      <c r="J13" s="6" t="s">
        <v>24</v>
      </c>
      <c r="K13" s="37"/>
      <c r="L13" s="38"/>
      <c r="M13" s="5">
        <f>(2*1*E13)+(2*3*G13)+(2*5*I13)</f>
        <v>0</v>
      </c>
    </row>
    <row r="14" spans="1:14" s="3" customFormat="1" ht="66" customHeight="1" x14ac:dyDescent="0.15">
      <c r="A14" s="5" t="s">
        <v>34</v>
      </c>
      <c r="B14" s="46" t="s">
        <v>25</v>
      </c>
      <c r="C14" s="47"/>
      <c r="D14" s="5">
        <v>1</v>
      </c>
      <c r="E14" s="21"/>
      <c r="F14" s="6" t="s">
        <v>26</v>
      </c>
      <c r="G14" s="5"/>
      <c r="H14" s="6" t="s">
        <v>27</v>
      </c>
      <c r="I14" s="21"/>
      <c r="J14" s="2" t="s">
        <v>60</v>
      </c>
      <c r="K14" s="5"/>
      <c r="L14" s="6" t="s">
        <v>81</v>
      </c>
      <c r="M14" s="5">
        <f>(1*1*E14)+(1*3*G14)+(1*5*I14)+(1*8*K14)</f>
        <v>0</v>
      </c>
    </row>
    <row r="15" spans="1:14" s="3" customFormat="1" ht="55.5" customHeight="1" x14ac:dyDescent="0.15">
      <c r="A15" s="5" t="s">
        <v>35</v>
      </c>
      <c r="B15" s="46" t="s">
        <v>47</v>
      </c>
      <c r="C15" s="47"/>
      <c r="D15" s="5">
        <v>2</v>
      </c>
      <c r="E15" s="21"/>
      <c r="F15" s="6" t="s">
        <v>61</v>
      </c>
      <c r="G15" s="5"/>
      <c r="H15" s="6" t="s">
        <v>62</v>
      </c>
      <c r="I15" s="21"/>
      <c r="J15" s="6" t="s">
        <v>63</v>
      </c>
      <c r="K15" s="5"/>
      <c r="L15" s="6" t="s">
        <v>64</v>
      </c>
      <c r="M15" s="5">
        <f>(2*1*E15)+(2*3*G15)+(2*5*I15)+(2*8*K15)</f>
        <v>0</v>
      </c>
    </row>
    <row r="16" spans="1:14" s="3" customFormat="1" ht="30" customHeight="1" x14ac:dyDescent="0.15">
      <c r="A16" s="5" t="s">
        <v>36</v>
      </c>
      <c r="B16" s="39" t="s">
        <v>48</v>
      </c>
      <c r="C16" s="40"/>
      <c r="D16" s="5">
        <v>2</v>
      </c>
      <c r="E16" s="21"/>
      <c r="F16" s="6" t="s">
        <v>65</v>
      </c>
      <c r="G16" s="5"/>
      <c r="H16" s="6" t="s">
        <v>66</v>
      </c>
      <c r="I16" s="21"/>
      <c r="J16" s="6" t="s">
        <v>67</v>
      </c>
      <c r="K16" s="5"/>
      <c r="L16" s="6" t="s">
        <v>68</v>
      </c>
      <c r="M16" s="5">
        <f>(2*1*E16)+(2*3*G16)+(2*5*I16)+(2*8*K16)</f>
        <v>0</v>
      </c>
    </row>
    <row r="17" spans="1:13" s="3" customFormat="1" ht="30" customHeight="1" x14ac:dyDescent="0.15">
      <c r="A17" s="5" t="s">
        <v>37</v>
      </c>
      <c r="B17" s="39" t="s">
        <v>49</v>
      </c>
      <c r="C17" s="40"/>
      <c r="D17" s="6">
        <v>2</v>
      </c>
      <c r="E17" s="21"/>
      <c r="F17" s="6" t="s">
        <v>69</v>
      </c>
      <c r="G17" s="5"/>
      <c r="H17" s="6" t="s">
        <v>70</v>
      </c>
      <c r="I17" s="21"/>
      <c r="J17" s="6" t="s">
        <v>71</v>
      </c>
      <c r="K17" s="5"/>
      <c r="L17" s="6" t="s">
        <v>72</v>
      </c>
      <c r="M17" s="5">
        <f>(2*1*E17)+(2*3*G17)+(2*5*I17)+(2*8*K17)</f>
        <v>0</v>
      </c>
    </row>
    <row r="18" spans="1:13" s="3" customFormat="1" ht="45.75" customHeight="1" x14ac:dyDescent="0.15">
      <c r="A18" s="5" t="s">
        <v>38</v>
      </c>
      <c r="B18" s="39" t="s">
        <v>50</v>
      </c>
      <c r="C18" s="40"/>
      <c r="D18" s="6">
        <v>2</v>
      </c>
      <c r="E18" s="21"/>
      <c r="F18" s="6" t="s">
        <v>73</v>
      </c>
      <c r="G18" s="5"/>
      <c r="H18" s="6" t="s">
        <v>74</v>
      </c>
      <c r="I18" s="21"/>
      <c r="J18" s="6" t="s">
        <v>119</v>
      </c>
      <c r="K18" s="37"/>
      <c r="L18" s="38"/>
      <c r="M18" s="5">
        <f>(2*1*E18)+(2*3*G18)+(2*5*I18)+(2*8*K18)</f>
        <v>0</v>
      </c>
    </row>
    <row r="19" spans="1:13" s="3" customFormat="1" ht="30" customHeight="1" x14ac:dyDescent="0.15">
      <c r="A19" s="5" t="s">
        <v>39</v>
      </c>
      <c r="B19" s="39" t="s">
        <v>51</v>
      </c>
      <c r="C19" s="40"/>
      <c r="D19" s="5">
        <v>3</v>
      </c>
      <c r="E19" s="31"/>
      <c r="F19" s="32" t="s">
        <v>114</v>
      </c>
      <c r="G19" s="37"/>
      <c r="H19" s="38"/>
      <c r="I19" s="37"/>
      <c r="J19" s="38"/>
      <c r="K19" s="37"/>
      <c r="L19" s="38"/>
      <c r="M19" s="24">
        <f>D19*E19</f>
        <v>0</v>
      </c>
    </row>
    <row r="20" spans="1:13" s="3" customFormat="1" ht="30" customHeight="1" x14ac:dyDescent="0.15">
      <c r="A20" s="5" t="s">
        <v>40</v>
      </c>
      <c r="B20" s="39" t="s">
        <v>113</v>
      </c>
      <c r="C20" s="40"/>
      <c r="D20" s="5">
        <v>2</v>
      </c>
      <c r="E20" s="31"/>
      <c r="F20" s="32" t="s">
        <v>114</v>
      </c>
      <c r="G20" s="37"/>
      <c r="H20" s="38"/>
      <c r="I20" s="37"/>
      <c r="J20" s="38"/>
      <c r="K20" s="37"/>
      <c r="L20" s="38"/>
      <c r="M20" s="24">
        <f>D20*E20</f>
        <v>0</v>
      </c>
    </row>
    <row r="21" spans="1:13" s="3" customFormat="1" ht="30" customHeight="1" x14ac:dyDescent="0.15">
      <c r="A21" s="33" t="s">
        <v>41</v>
      </c>
      <c r="B21" s="48" t="s">
        <v>52</v>
      </c>
      <c r="C21" s="49"/>
      <c r="D21" s="34">
        <v>3</v>
      </c>
      <c r="E21" s="31"/>
      <c r="F21" s="32" t="s">
        <v>114</v>
      </c>
      <c r="G21" s="31"/>
      <c r="H21" s="32" t="s">
        <v>114</v>
      </c>
      <c r="I21" s="37"/>
      <c r="J21" s="38"/>
      <c r="K21" s="37"/>
      <c r="L21" s="38"/>
      <c r="M21" s="5">
        <f>(3*1*E21)+(3*3*G21)</f>
        <v>0</v>
      </c>
    </row>
    <row r="22" spans="1:13" s="3" customFormat="1" ht="30" customHeight="1" x14ac:dyDescent="0.15">
      <c r="A22" s="5" t="s">
        <v>42</v>
      </c>
      <c r="B22" s="39" t="s">
        <v>53</v>
      </c>
      <c r="C22" s="40"/>
      <c r="D22" s="6">
        <v>2</v>
      </c>
      <c r="E22" s="21"/>
      <c r="F22" s="5" t="s">
        <v>28</v>
      </c>
      <c r="G22" s="37"/>
      <c r="H22" s="38"/>
      <c r="I22" s="37"/>
      <c r="J22" s="38"/>
      <c r="K22" s="37"/>
      <c r="L22" s="38"/>
      <c r="M22" s="5">
        <f>D22*E22</f>
        <v>0</v>
      </c>
    </row>
    <row r="23" spans="1:13" s="3" customFormat="1" ht="30" customHeight="1" x14ac:dyDescent="0.15">
      <c r="A23" s="5" t="s">
        <v>43</v>
      </c>
      <c r="B23" s="39" t="s">
        <v>54</v>
      </c>
      <c r="C23" s="47"/>
      <c r="D23" s="5">
        <v>1</v>
      </c>
      <c r="E23" s="21"/>
      <c r="F23" s="6" t="s">
        <v>75</v>
      </c>
      <c r="G23" s="21"/>
      <c r="H23" s="6" t="s">
        <v>76</v>
      </c>
      <c r="I23" s="21"/>
      <c r="J23" s="6" t="s">
        <v>77</v>
      </c>
      <c r="K23" s="37"/>
      <c r="L23" s="38"/>
      <c r="M23" s="5">
        <f>(1*1*E23)+(1*3*G23)+(1*5*I23)+(1*8*K23)</f>
        <v>0</v>
      </c>
    </row>
    <row r="24" spans="1:13" s="3" customFormat="1" ht="30" customHeight="1" x14ac:dyDescent="0.15">
      <c r="A24" s="5" t="s">
        <v>44</v>
      </c>
      <c r="B24" s="46" t="s">
        <v>55</v>
      </c>
      <c r="C24" s="47"/>
      <c r="D24" s="5">
        <v>2</v>
      </c>
      <c r="E24" s="37"/>
      <c r="F24" s="38"/>
      <c r="G24" s="21"/>
      <c r="H24" s="6">
        <v>1</v>
      </c>
      <c r="I24" s="21"/>
      <c r="J24" s="6" t="s">
        <v>78</v>
      </c>
      <c r="K24" s="5"/>
      <c r="L24" s="5" t="s">
        <v>79</v>
      </c>
      <c r="M24" s="5">
        <f>(2*3*G24)+(2*5*I24)+(2*8*K24)</f>
        <v>0</v>
      </c>
    </row>
    <row r="25" spans="1:13" s="3" customFormat="1" ht="30" customHeight="1" x14ac:dyDescent="0.15">
      <c r="A25" s="5" t="s">
        <v>45</v>
      </c>
      <c r="B25" s="46" t="s">
        <v>56</v>
      </c>
      <c r="C25" s="47"/>
      <c r="D25" s="5">
        <v>1</v>
      </c>
      <c r="E25" s="31"/>
      <c r="F25" s="32" t="s">
        <v>114</v>
      </c>
      <c r="G25" s="37"/>
      <c r="H25" s="38"/>
      <c r="I25" s="37"/>
      <c r="J25" s="38"/>
      <c r="K25" s="37"/>
      <c r="L25" s="38"/>
      <c r="M25" s="24">
        <f>D25*E25</f>
        <v>0</v>
      </c>
    </row>
    <row r="26" spans="1:13" s="3" customFormat="1" ht="30" customHeight="1" x14ac:dyDescent="0.15">
      <c r="A26" s="5" t="s">
        <v>46</v>
      </c>
      <c r="B26" s="46" t="s">
        <v>57</v>
      </c>
      <c r="C26" s="47"/>
      <c r="D26" s="5"/>
      <c r="E26" s="31"/>
      <c r="F26" s="32" t="s">
        <v>114</v>
      </c>
      <c r="G26" s="37"/>
      <c r="H26" s="38"/>
      <c r="I26" s="37"/>
      <c r="J26" s="38"/>
      <c r="K26" s="37"/>
      <c r="L26" s="38"/>
      <c r="M26" s="24">
        <f>D26*E26</f>
        <v>0</v>
      </c>
    </row>
    <row r="27" spans="1:13" s="3" customFormat="1" ht="30" customHeight="1" x14ac:dyDescent="0.15">
      <c r="A27" s="43" t="s">
        <v>29</v>
      </c>
      <c r="B27" s="44"/>
      <c r="C27" s="44"/>
      <c r="D27" s="44"/>
      <c r="E27" s="44"/>
      <c r="F27" s="44"/>
      <c r="G27" s="44"/>
      <c r="H27" s="44"/>
      <c r="I27" s="44"/>
      <c r="J27" s="44"/>
      <c r="K27" s="44"/>
      <c r="L27" s="45"/>
      <c r="M27" s="23">
        <f>SUM(M10:M26)</f>
        <v>0</v>
      </c>
    </row>
    <row r="28" spans="1:13" s="3" customFormat="1" x14ac:dyDescent="0.15">
      <c r="A28" s="4"/>
      <c r="B28" s="4"/>
      <c r="C28" s="7"/>
      <c r="D28" s="4"/>
      <c r="E28" s="4"/>
      <c r="F28" s="8"/>
      <c r="G28" s="4"/>
      <c r="H28" s="8"/>
      <c r="I28" s="4"/>
      <c r="J28" s="8"/>
      <c r="K28" s="4"/>
      <c r="L28" s="8"/>
    </row>
    <row r="29" spans="1:13" x14ac:dyDescent="0.15">
      <c r="B29" s="42" t="s">
        <v>116</v>
      </c>
      <c r="C29" s="42"/>
      <c r="D29" s="42"/>
      <c r="E29" s="42"/>
      <c r="F29" s="42"/>
      <c r="G29" s="42"/>
      <c r="H29" s="42"/>
      <c r="I29" s="42"/>
      <c r="J29" s="42"/>
      <c r="K29" s="42"/>
      <c r="L29" s="42"/>
      <c r="M29" s="42"/>
    </row>
    <row r="30" spans="1:13" ht="29.25" customHeight="1" x14ac:dyDescent="0.15">
      <c r="B30" s="41" t="s">
        <v>117</v>
      </c>
      <c r="C30" s="41"/>
      <c r="D30" s="41"/>
      <c r="E30" s="41"/>
      <c r="F30" s="41"/>
      <c r="G30" s="41"/>
      <c r="H30" s="41"/>
      <c r="I30" s="41"/>
      <c r="J30" s="41"/>
      <c r="K30" s="41"/>
      <c r="L30" s="41"/>
      <c r="M30" s="41"/>
    </row>
  </sheetData>
  <sheetProtection sheet="1" objects="1" scenarios="1"/>
  <mergeCells count="57">
    <mergeCell ref="E24:F24"/>
    <mergeCell ref="K23:L23"/>
    <mergeCell ref="G22:H22"/>
    <mergeCell ref="I22:J22"/>
    <mergeCell ref="K22:L22"/>
    <mergeCell ref="A1:M1"/>
    <mergeCell ref="M8:M9"/>
    <mergeCell ref="A8:C9"/>
    <mergeCell ref="E9:F9"/>
    <mergeCell ref="G9:H9"/>
    <mergeCell ref="D8:D9"/>
    <mergeCell ref="I9:J9"/>
    <mergeCell ref="E8:L8"/>
    <mergeCell ref="K9:L9"/>
    <mergeCell ref="C3:M3"/>
    <mergeCell ref="C4:M4"/>
    <mergeCell ref="C5:M5"/>
    <mergeCell ref="C6:M6"/>
    <mergeCell ref="B25:C25"/>
    <mergeCell ref="B16:C16"/>
    <mergeCell ref="B17:C17"/>
    <mergeCell ref="B18:C18"/>
    <mergeCell ref="B22:C22"/>
    <mergeCell ref="B21:C21"/>
    <mergeCell ref="B15:C15"/>
    <mergeCell ref="K10:L10"/>
    <mergeCell ref="K13:L13"/>
    <mergeCell ref="I11:J11"/>
    <mergeCell ref="E11:F11"/>
    <mergeCell ref="B10:C10"/>
    <mergeCell ref="B11:C11"/>
    <mergeCell ref="B12:C12"/>
    <mergeCell ref="B13:C13"/>
    <mergeCell ref="B14:C14"/>
    <mergeCell ref="K18:L18"/>
    <mergeCell ref="G19:H19"/>
    <mergeCell ref="I19:J19"/>
    <mergeCell ref="K19:L19"/>
    <mergeCell ref="G20:H20"/>
    <mergeCell ref="I20:J20"/>
    <mergeCell ref="K20:L20"/>
    <mergeCell ref="I21:J21"/>
    <mergeCell ref="K21:L21"/>
    <mergeCell ref="B19:C19"/>
    <mergeCell ref="B20:C20"/>
    <mergeCell ref="B30:M30"/>
    <mergeCell ref="B29:M29"/>
    <mergeCell ref="G25:H25"/>
    <mergeCell ref="I25:J25"/>
    <mergeCell ref="K25:L25"/>
    <mergeCell ref="G26:H26"/>
    <mergeCell ref="I26:J26"/>
    <mergeCell ref="K26:L26"/>
    <mergeCell ref="A27:L27"/>
    <mergeCell ref="B26:C26"/>
    <mergeCell ref="B23:C23"/>
    <mergeCell ref="B24:C24"/>
  </mergeCells>
  <phoneticPr fontId="2"/>
  <pageMargins left="0.74803149606299213" right="0.74803149606299213" top="0.98425196850393704" bottom="0.98425196850393704" header="0.51181102362204722" footer="0.51181102362204722"/>
  <pageSetup paperSize="9" scale="80" orientation="portrait" horizontalDpi="300" verticalDpi="300" r:id="rId1"/>
  <headerFooter alignWithMargins="0">
    <oddHeader>&amp;L【浜医様式Mk1-1(8_2）】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topLeftCell="A7" workbookViewId="0">
      <selection activeCell="C7" sqref="C7"/>
    </sheetView>
  </sheetViews>
  <sheetFormatPr defaultRowHeight="13.5" x14ac:dyDescent="0.15"/>
  <cols>
    <col min="1" max="1" width="6.5" style="13" customWidth="1"/>
    <col min="2" max="2" width="23.875" style="13" customWidth="1"/>
    <col min="3" max="3" width="76" style="10" customWidth="1"/>
  </cols>
  <sheetData>
    <row r="1" spans="1:13" ht="18.75" x14ac:dyDescent="0.15">
      <c r="A1" s="50" t="s">
        <v>115</v>
      </c>
      <c r="B1" s="50"/>
      <c r="C1" s="50"/>
      <c r="D1" s="22"/>
      <c r="E1" s="22"/>
      <c r="F1" s="22"/>
      <c r="G1" s="22"/>
      <c r="H1" s="22"/>
      <c r="I1" s="22"/>
      <c r="J1" s="22"/>
      <c r="K1" s="22"/>
      <c r="L1" s="22"/>
      <c r="M1" s="22"/>
    </row>
    <row r="3" spans="1:13" ht="42" customHeight="1" x14ac:dyDescent="0.15">
      <c r="A3" s="11" t="s">
        <v>30</v>
      </c>
      <c r="B3" s="12" t="s">
        <v>12</v>
      </c>
      <c r="C3" s="9" t="s">
        <v>84</v>
      </c>
    </row>
    <row r="4" spans="1:13" ht="42" customHeight="1" x14ac:dyDescent="0.15">
      <c r="A4" s="11" t="s">
        <v>31</v>
      </c>
      <c r="B4" s="12" t="s">
        <v>16</v>
      </c>
      <c r="C4" s="9" t="s">
        <v>85</v>
      </c>
    </row>
    <row r="5" spans="1:13" ht="46.5" customHeight="1" x14ac:dyDescent="0.15">
      <c r="A5" s="11" t="s">
        <v>32</v>
      </c>
      <c r="B5" s="12" t="s">
        <v>19</v>
      </c>
      <c r="C5" s="9" t="s">
        <v>86</v>
      </c>
    </row>
    <row r="6" spans="1:13" ht="42" customHeight="1" x14ac:dyDescent="0.15">
      <c r="A6" s="11" t="s">
        <v>33</v>
      </c>
      <c r="B6" s="12" t="s">
        <v>21</v>
      </c>
      <c r="C6" s="9" t="s">
        <v>87</v>
      </c>
    </row>
    <row r="7" spans="1:13" ht="58.5" customHeight="1" x14ac:dyDescent="0.15">
      <c r="A7" s="11" t="s">
        <v>34</v>
      </c>
      <c r="B7" s="12" t="s">
        <v>25</v>
      </c>
      <c r="C7" s="9" t="s">
        <v>88</v>
      </c>
    </row>
    <row r="8" spans="1:13" ht="56.25" customHeight="1" x14ac:dyDescent="0.15">
      <c r="A8" s="11" t="s">
        <v>35</v>
      </c>
      <c r="B8" s="12" t="s">
        <v>47</v>
      </c>
      <c r="C8" s="9" t="s">
        <v>89</v>
      </c>
    </row>
    <row r="9" spans="1:13" ht="42" customHeight="1" x14ac:dyDescent="0.15">
      <c r="A9" s="11" t="s">
        <v>36</v>
      </c>
      <c r="B9" s="9" t="s">
        <v>48</v>
      </c>
      <c r="C9" s="9" t="s">
        <v>82</v>
      </c>
    </row>
    <row r="10" spans="1:13" ht="42" customHeight="1" x14ac:dyDescent="0.15">
      <c r="A10" s="11" t="s">
        <v>37</v>
      </c>
      <c r="B10" s="9" t="s">
        <v>49</v>
      </c>
      <c r="C10" s="9" t="s">
        <v>83</v>
      </c>
    </row>
    <row r="11" spans="1:13" ht="88.5" customHeight="1" x14ac:dyDescent="0.15">
      <c r="A11" s="11" t="s">
        <v>38</v>
      </c>
      <c r="B11" s="9" t="s">
        <v>50</v>
      </c>
      <c r="C11" s="35" t="s">
        <v>121</v>
      </c>
    </row>
    <row r="12" spans="1:13" ht="76.5" customHeight="1" x14ac:dyDescent="0.15">
      <c r="A12" s="11" t="s">
        <v>39</v>
      </c>
      <c r="B12" s="9" t="s">
        <v>51</v>
      </c>
      <c r="C12" s="9" t="s">
        <v>122</v>
      </c>
    </row>
    <row r="13" spans="1:13" ht="63" customHeight="1" x14ac:dyDescent="0.15">
      <c r="A13" s="11" t="s">
        <v>40</v>
      </c>
      <c r="B13" s="14" t="s">
        <v>113</v>
      </c>
      <c r="C13" s="9" t="s">
        <v>123</v>
      </c>
    </row>
    <row r="14" spans="1:13" ht="98.25" customHeight="1" x14ac:dyDescent="0.15">
      <c r="A14" s="11" t="s">
        <v>41</v>
      </c>
      <c r="B14" s="9" t="s">
        <v>52</v>
      </c>
      <c r="C14" s="9" t="s">
        <v>124</v>
      </c>
    </row>
    <row r="15" spans="1:13" ht="50.1" customHeight="1" x14ac:dyDescent="0.15">
      <c r="A15" s="11" t="s">
        <v>42</v>
      </c>
      <c r="B15" s="9" t="s">
        <v>53</v>
      </c>
      <c r="C15" s="9" t="s">
        <v>92</v>
      </c>
    </row>
    <row r="16" spans="1:13" ht="50.1" customHeight="1" x14ac:dyDescent="0.15">
      <c r="A16" s="11" t="s">
        <v>43</v>
      </c>
      <c r="B16" s="9" t="s">
        <v>54</v>
      </c>
      <c r="C16" s="9" t="s">
        <v>90</v>
      </c>
    </row>
    <row r="17" spans="1:3" ht="42" customHeight="1" x14ac:dyDescent="0.15">
      <c r="A17" s="11" t="s">
        <v>44</v>
      </c>
      <c r="B17" s="12" t="s">
        <v>55</v>
      </c>
      <c r="C17" s="9" t="s">
        <v>118</v>
      </c>
    </row>
    <row r="18" spans="1:3" ht="64.5" customHeight="1" x14ac:dyDescent="0.15">
      <c r="A18" s="11" t="s">
        <v>45</v>
      </c>
      <c r="B18" s="12" t="s">
        <v>56</v>
      </c>
      <c r="C18" s="9" t="s">
        <v>125</v>
      </c>
    </row>
    <row r="19" spans="1:3" ht="65.25" customHeight="1" x14ac:dyDescent="0.15">
      <c r="A19" s="11" t="s">
        <v>46</v>
      </c>
      <c r="B19" s="12" t="s">
        <v>57</v>
      </c>
      <c r="C19" s="9" t="s">
        <v>91</v>
      </c>
    </row>
    <row r="20" spans="1:3" x14ac:dyDescent="0.15">
      <c r="C20" s="36"/>
    </row>
  </sheetData>
  <mergeCells count="1">
    <mergeCell ref="A1:C1"/>
  </mergeCells>
  <phoneticPr fontId="2"/>
  <pageMargins left="0.7" right="0.7" top="0.75" bottom="0.75" header="0.3" footer="0.3"/>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H10" sqref="H10"/>
    </sheetView>
  </sheetViews>
  <sheetFormatPr defaultRowHeight="13.5" x14ac:dyDescent="0.15"/>
  <cols>
    <col min="1" max="1" width="12.5" style="15" customWidth="1"/>
    <col min="2" max="5" width="13.5" style="1" bestFit="1" customWidth="1"/>
    <col min="6" max="10" width="12.5" style="15" customWidth="1"/>
    <col min="11" max="16384" width="9" style="15"/>
  </cols>
  <sheetData>
    <row r="1" spans="1:5" ht="30" customHeight="1" x14ac:dyDescent="0.15">
      <c r="A1" s="63" t="s">
        <v>93</v>
      </c>
      <c r="B1" s="63"/>
      <c r="C1" s="63"/>
      <c r="D1" s="63"/>
      <c r="E1" s="63"/>
    </row>
    <row r="2" spans="1:5" ht="30" customHeight="1" x14ac:dyDescent="0.15">
      <c r="A2" s="16" t="s">
        <v>47</v>
      </c>
      <c r="B2" s="16" t="s">
        <v>94</v>
      </c>
      <c r="C2" s="16" t="s">
        <v>62</v>
      </c>
      <c r="D2" s="16" t="s">
        <v>95</v>
      </c>
      <c r="E2" s="16" t="s">
        <v>96</v>
      </c>
    </row>
    <row r="3" spans="1:5" ht="30" customHeight="1" x14ac:dyDescent="0.15">
      <c r="A3" s="17" t="s">
        <v>7</v>
      </c>
      <c r="B3" s="18">
        <v>2</v>
      </c>
      <c r="C3" s="18">
        <v>6</v>
      </c>
      <c r="D3" s="18">
        <v>10</v>
      </c>
      <c r="E3" s="18">
        <v>16</v>
      </c>
    </row>
    <row r="4" spans="1:5" ht="30" customHeight="1" x14ac:dyDescent="0.15">
      <c r="A4" s="19" t="s">
        <v>47</v>
      </c>
      <c r="B4" s="19" t="s">
        <v>97</v>
      </c>
      <c r="C4" s="19" t="s">
        <v>98</v>
      </c>
      <c r="D4" s="19" t="s">
        <v>99</v>
      </c>
      <c r="E4" s="19" t="s">
        <v>100</v>
      </c>
    </row>
    <row r="5" spans="1:5" ht="30" customHeight="1" x14ac:dyDescent="0.15">
      <c r="A5" s="17" t="s">
        <v>7</v>
      </c>
      <c r="B5" s="20">
        <v>19</v>
      </c>
      <c r="C5" s="20">
        <v>22</v>
      </c>
      <c r="D5" s="20">
        <v>25</v>
      </c>
      <c r="E5" s="20">
        <v>28</v>
      </c>
    </row>
    <row r="6" spans="1:5" ht="30" customHeight="1" x14ac:dyDescent="0.15">
      <c r="A6" s="19" t="s">
        <v>47</v>
      </c>
      <c r="B6" s="19" t="s">
        <v>101</v>
      </c>
      <c r="C6" s="19" t="s">
        <v>102</v>
      </c>
      <c r="D6" s="19" t="s">
        <v>103</v>
      </c>
      <c r="E6" s="19" t="s">
        <v>104</v>
      </c>
    </row>
    <row r="7" spans="1:5" ht="30" customHeight="1" x14ac:dyDescent="0.15">
      <c r="A7" s="17" t="s">
        <v>7</v>
      </c>
      <c r="B7" s="18">
        <v>31</v>
      </c>
      <c r="C7" s="18">
        <v>34</v>
      </c>
      <c r="D7" s="18">
        <v>37</v>
      </c>
      <c r="E7" s="18">
        <v>40</v>
      </c>
    </row>
    <row r="8" spans="1:5" ht="30" customHeight="1" x14ac:dyDescent="0.15">
      <c r="A8" s="19" t="s">
        <v>47</v>
      </c>
      <c r="B8" s="19" t="s">
        <v>105</v>
      </c>
      <c r="C8" s="19" t="s">
        <v>106</v>
      </c>
      <c r="D8" s="19" t="s">
        <v>107</v>
      </c>
      <c r="E8" s="19" t="s">
        <v>108</v>
      </c>
    </row>
    <row r="9" spans="1:5" ht="30" customHeight="1" x14ac:dyDescent="0.15">
      <c r="A9" s="17" t="s">
        <v>7</v>
      </c>
      <c r="B9" s="18">
        <v>43</v>
      </c>
      <c r="C9" s="18">
        <v>46</v>
      </c>
      <c r="D9" s="18">
        <v>49</v>
      </c>
      <c r="E9" s="18">
        <v>52</v>
      </c>
    </row>
    <row r="10" spans="1:5" ht="30" customHeight="1" x14ac:dyDescent="0.15">
      <c r="A10" s="19" t="s">
        <v>47</v>
      </c>
      <c r="B10" s="19" t="s">
        <v>109</v>
      </c>
      <c r="C10" s="19" t="s">
        <v>110</v>
      </c>
      <c r="D10" s="19" t="s">
        <v>111</v>
      </c>
      <c r="E10" s="19" t="s">
        <v>112</v>
      </c>
    </row>
    <row r="11" spans="1:5" ht="30" customHeight="1" x14ac:dyDescent="0.15">
      <c r="A11" s="17" t="s">
        <v>7</v>
      </c>
      <c r="B11" s="18">
        <v>55</v>
      </c>
      <c r="C11" s="18">
        <v>58</v>
      </c>
      <c r="D11" s="18">
        <v>61</v>
      </c>
      <c r="E11" s="18">
        <v>64</v>
      </c>
    </row>
  </sheetData>
  <mergeCells count="1">
    <mergeCell ref="A1:E1"/>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治験（医薬品）</vt:lpstr>
      <vt:lpstr>作成上の注意事項</vt:lpstr>
      <vt:lpstr>投与期間のポイント対応表</vt:lpstr>
      <vt:lpstr>'治験（医薬品）'!Print_Area</vt:lpstr>
    </vt:vector>
  </TitlesOfParts>
  <Company>浜松医科大学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yamoto</dc:creator>
  <cp:lastModifiedBy>浜松医科大学</cp:lastModifiedBy>
  <cp:lastPrinted>2022-02-02T02:55:37Z</cp:lastPrinted>
  <dcterms:created xsi:type="dcterms:W3CDTF">2012-01-19T02:50:23Z</dcterms:created>
  <dcterms:modified xsi:type="dcterms:W3CDTF">2022-02-02T02:55:42Z</dcterms:modified>
</cp:coreProperties>
</file>