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0.202.19.154\治験事務局共有\IRB部門\〇事務局内共有（橋本）\★経費算定基準改訂\経費算定基準改訂_202601IRB\経費算定表ver10.1_残り橋本修正\"/>
    </mc:Choice>
  </mc:AlternateContent>
  <xr:revisionPtr revIDLastSave="0" documentId="13_ncr:1_{42DEA75A-9B4A-4F62-BC5D-C15D928E149E}" xr6:coauthVersionLast="47" xr6:coauthVersionMax="47" xr10:uidLastSave="{00000000-0000-0000-0000-000000000000}"/>
  <bookViews>
    <workbookView xWindow="-120" yWindow="-120" windowWidth="29040" windowHeight="15720" activeTab="1" xr2:uid="{00000000-000D-0000-FFFF-FFFF00000000}"/>
  </bookViews>
  <sheets>
    <sheet name="作成上の注意事項" sheetId="7" r:id="rId1"/>
    <sheet name="治験（再生医療等製品）" sheetId="1" r:id="rId2"/>
    <sheet name="Q_臨床検査" sheetId="3" r:id="rId3"/>
    <sheet name="R_COA" sheetId="4" r:id="rId4"/>
    <sheet name="S_生体検査" sheetId="5" r:id="rId5"/>
    <sheet name="T_画像診断" sheetId="6" r:id="rId6"/>
  </sheets>
  <definedNames>
    <definedName name="_xlnm.Print_Area" localSheetId="2">Q_臨床検査!$A$1:$D$34</definedName>
    <definedName name="_xlnm.Print_Area" localSheetId="3">R_COA!$A$1:$D$10</definedName>
    <definedName name="_xlnm.Print_Area" localSheetId="4">S_生体検査!$A$1:$D$31</definedName>
    <definedName name="_xlnm.Print_Area" localSheetId="5">T_画像診断!$A$1:$D$31</definedName>
    <definedName name="_xlnm.Print_Area" localSheetId="0">作成上の注意事項!$A$1:$C$25</definedName>
    <definedName name="_xlnm.Print_Area" localSheetId="1">'治験（再生医療等製品）'!$A$1:$M$33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4" l="1"/>
  <c r="A33" i="3"/>
  <c r="M22" i="1"/>
  <c r="G27" i="1" l="1"/>
  <c r="E27" i="1"/>
  <c r="I27" i="1"/>
  <c r="E26" i="1"/>
  <c r="K29" i="1"/>
  <c r="I29" i="1" s="1"/>
  <c r="G29" i="1" s="1"/>
  <c r="E29" i="1" s="1"/>
  <c r="K28" i="1"/>
  <c r="I28" i="1" s="1"/>
  <c r="G28" i="1" s="1"/>
  <c r="E28" i="1" s="1"/>
  <c r="K27" i="1" l="1"/>
  <c r="K26" i="1"/>
  <c r="I26" i="1"/>
  <c r="G26" i="1"/>
  <c r="M19" i="1" l="1"/>
  <c r="M20" i="1"/>
  <c r="M21" i="1"/>
  <c r="M23" i="1"/>
  <c r="M24" i="1"/>
  <c r="M25" i="1"/>
  <c r="M11" i="1"/>
  <c r="M12" i="1"/>
  <c r="M13" i="1"/>
  <c r="M14" i="1"/>
  <c r="M15" i="1"/>
  <c r="M16" i="1"/>
  <c r="M17" i="1"/>
  <c r="M18" i="1"/>
  <c r="M10" i="1"/>
  <c r="C5" i="4"/>
  <c r="C33" i="3"/>
  <c r="M32" i="1" l="1"/>
  <c r="M31" i="1"/>
  <c r="M30" i="1"/>
  <c r="M26" i="1" l="1"/>
  <c r="M27" i="1"/>
  <c r="M29" i="1" l="1"/>
  <c r="M28" i="1"/>
  <c r="M33" i="1" s="1"/>
</calcChain>
</file>

<file path=xl/sharedStrings.xml><?xml version="1.0" encoding="utf-8"?>
<sst xmlns="http://schemas.openxmlformats.org/spreadsheetml/2006/main" count="287" uniqueCount="222">
  <si>
    <t>依頼者：</t>
    <rPh sb="0" eb="3">
      <t>イライシャ</t>
    </rPh>
    <phoneticPr fontId="1"/>
  </si>
  <si>
    <t>治験課題名：</t>
    <rPh sb="0" eb="2">
      <t>チケン</t>
    </rPh>
    <rPh sb="2" eb="4">
      <t>カダイ</t>
    </rPh>
    <rPh sb="4" eb="5">
      <t>メイ</t>
    </rPh>
    <phoneticPr fontId="1"/>
  </si>
  <si>
    <t>整理番号：</t>
    <rPh sb="0" eb="2">
      <t>セイリ</t>
    </rPh>
    <rPh sb="2" eb="4">
      <t>バンゴウ</t>
    </rPh>
    <phoneticPr fontId="1"/>
  </si>
  <si>
    <t>契約番号：</t>
    <rPh sb="0" eb="2">
      <t>ケイヤク</t>
    </rPh>
    <rPh sb="2" eb="4">
      <t>バンゴウ</t>
    </rPh>
    <phoneticPr fontId="1"/>
  </si>
  <si>
    <t>要素</t>
    <rPh sb="0" eb="2">
      <t>ヨウソ</t>
    </rPh>
    <phoneticPr fontId="1"/>
  </si>
  <si>
    <t>ウエイト</t>
    <phoneticPr fontId="1"/>
  </si>
  <si>
    <t>ポイント数</t>
    <rPh sb="4" eb="5">
      <t>スウ</t>
    </rPh>
    <phoneticPr fontId="1"/>
  </si>
  <si>
    <t>Ⅰ
（ウエイト×1）</t>
    <phoneticPr fontId="1"/>
  </si>
  <si>
    <t>Ⅱ
（ウエイト×3）</t>
    <phoneticPr fontId="1"/>
  </si>
  <si>
    <t>Ⅲ
（ウエイト×5）</t>
    <phoneticPr fontId="1"/>
  </si>
  <si>
    <t>Ⅳ
（ウエイト×8）</t>
    <phoneticPr fontId="1"/>
  </si>
  <si>
    <t>Ａ</t>
    <phoneticPr fontId="1"/>
  </si>
  <si>
    <t>疾患の重篤度</t>
    <rPh sb="0" eb="2">
      <t>シッカン</t>
    </rPh>
    <rPh sb="3" eb="5">
      <t>ジュウトク</t>
    </rPh>
    <rPh sb="5" eb="6">
      <t>ド</t>
    </rPh>
    <phoneticPr fontId="1"/>
  </si>
  <si>
    <t>軽度</t>
    <rPh sb="0" eb="2">
      <t>ケイド</t>
    </rPh>
    <phoneticPr fontId="1"/>
  </si>
  <si>
    <t>中等度</t>
    <rPh sb="0" eb="2">
      <t>チュウトウ</t>
    </rPh>
    <rPh sb="2" eb="3">
      <t>ド</t>
    </rPh>
    <phoneticPr fontId="1"/>
  </si>
  <si>
    <t>重症又は重篤</t>
    <rPh sb="0" eb="2">
      <t>ジュウショウ</t>
    </rPh>
    <rPh sb="2" eb="3">
      <t>マタ</t>
    </rPh>
    <rPh sb="4" eb="6">
      <t>ジュウトク</t>
    </rPh>
    <phoneticPr fontId="1"/>
  </si>
  <si>
    <t>B</t>
    <phoneticPr fontId="1"/>
  </si>
  <si>
    <t>入院・外来の別</t>
    <rPh sb="0" eb="2">
      <t>ニュウイン</t>
    </rPh>
    <rPh sb="3" eb="5">
      <t>ガイライ</t>
    </rPh>
    <rPh sb="6" eb="7">
      <t>ベツ</t>
    </rPh>
    <phoneticPr fontId="1"/>
  </si>
  <si>
    <t>外来</t>
    <rPh sb="0" eb="2">
      <t>ガイライ</t>
    </rPh>
    <phoneticPr fontId="1"/>
  </si>
  <si>
    <t>入院</t>
    <rPh sb="0" eb="2">
      <t>ニュウイン</t>
    </rPh>
    <phoneticPr fontId="1"/>
  </si>
  <si>
    <t>C</t>
    <phoneticPr fontId="1"/>
  </si>
  <si>
    <t>F</t>
    <phoneticPr fontId="1"/>
  </si>
  <si>
    <t>G</t>
    <phoneticPr fontId="1"/>
  </si>
  <si>
    <t>観察頻度（受診回数）</t>
    <rPh sb="0" eb="2">
      <t>カンサツ</t>
    </rPh>
    <rPh sb="2" eb="4">
      <t>ヒンド</t>
    </rPh>
    <rPh sb="5" eb="7">
      <t>ジュシン</t>
    </rPh>
    <rPh sb="7" eb="9">
      <t>カイスウ</t>
    </rPh>
    <phoneticPr fontId="1"/>
  </si>
  <si>
    <t>4週に1回以内</t>
    <rPh sb="1" eb="2">
      <t>シュウ</t>
    </rPh>
    <rPh sb="4" eb="5">
      <t>カイ</t>
    </rPh>
    <rPh sb="5" eb="7">
      <t>イナイ</t>
    </rPh>
    <phoneticPr fontId="1"/>
  </si>
  <si>
    <t>4週に2回</t>
    <rPh sb="1" eb="2">
      <t>シュウ</t>
    </rPh>
    <rPh sb="4" eb="5">
      <t>カイ</t>
    </rPh>
    <phoneticPr fontId="1"/>
  </si>
  <si>
    <t>4週に3回</t>
    <rPh sb="1" eb="2">
      <t>シュウ</t>
    </rPh>
    <rPh sb="4" eb="5">
      <t>カイ</t>
    </rPh>
    <phoneticPr fontId="1"/>
  </si>
  <si>
    <t>4週に4回以上</t>
    <rPh sb="1" eb="2">
      <t>シュウ</t>
    </rPh>
    <rPh sb="4" eb="5">
      <t>カイ</t>
    </rPh>
    <rPh sb="5" eb="7">
      <t>イジョウ</t>
    </rPh>
    <phoneticPr fontId="1"/>
  </si>
  <si>
    <t>H</t>
    <phoneticPr fontId="1"/>
  </si>
  <si>
    <t>5項目以内</t>
    <rPh sb="1" eb="3">
      <t>コウモク</t>
    </rPh>
    <rPh sb="3" eb="5">
      <t>イナイ</t>
    </rPh>
    <phoneticPr fontId="1"/>
  </si>
  <si>
    <t>6～10項目</t>
    <rPh sb="4" eb="6">
      <t>コウモク</t>
    </rPh>
    <phoneticPr fontId="1"/>
  </si>
  <si>
    <t>I</t>
    <phoneticPr fontId="1"/>
  </si>
  <si>
    <t>回</t>
    <rPh sb="0" eb="1">
      <t>カイ</t>
    </rPh>
    <phoneticPr fontId="1"/>
  </si>
  <si>
    <t>J</t>
    <phoneticPr fontId="1"/>
  </si>
  <si>
    <t>あり</t>
    <phoneticPr fontId="1"/>
  </si>
  <si>
    <t>K</t>
    <phoneticPr fontId="1"/>
  </si>
  <si>
    <t>L</t>
    <phoneticPr fontId="1"/>
  </si>
  <si>
    <t>M</t>
    <phoneticPr fontId="1"/>
  </si>
  <si>
    <t>国際共同治験</t>
    <rPh sb="0" eb="2">
      <t>コクサイ</t>
    </rPh>
    <rPh sb="2" eb="4">
      <t>キョウドウ</t>
    </rPh>
    <rPh sb="4" eb="6">
      <t>チケン</t>
    </rPh>
    <phoneticPr fontId="1"/>
  </si>
  <si>
    <t>N</t>
    <phoneticPr fontId="1"/>
  </si>
  <si>
    <t>ポイント数合計</t>
    <rPh sb="4" eb="5">
      <t>スウ</t>
    </rPh>
    <rPh sb="5" eb="7">
      <t>ゴウケイ</t>
    </rPh>
    <phoneticPr fontId="1"/>
  </si>
  <si>
    <t>外用</t>
    <rPh sb="0" eb="2">
      <t>ガイヨウ</t>
    </rPh>
    <phoneticPr fontId="1"/>
  </si>
  <si>
    <t>注射</t>
    <rPh sb="0" eb="2">
      <t>チュウシャ</t>
    </rPh>
    <phoneticPr fontId="1"/>
  </si>
  <si>
    <t>手術を伴う</t>
    <rPh sb="0" eb="2">
      <t>シュジュツ</t>
    </rPh>
    <rPh sb="3" eb="4">
      <t>トモナ</t>
    </rPh>
    <phoneticPr fontId="1"/>
  </si>
  <si>
    <t>使用回数</t>
    <rPh sb="0" eb="2">
      <t>シヨウ</t>
    </rPh>
    <rPh sb="2" eb="4">
      <t>カイスウ</t>
    </rPh>
    <phoneticPr fontId="1"/>
  </si>
  <si>
    <t>単回</t>
    <rPh sb="0" eb="2">
      <t>タンカイ</t>
    </rPh>
    <phoneticPr fontId="1"/>
  </si>
  <si>
    <t>2～4回</t>
    <rPh sb="3" eb="4">
      <t>カイ</t>
    </rPh>
    <phoneticPr fontId="1"/>
  </si>
  <si>
    <t>5回以上</t>
    <rPh sb="1" eb="4">
      <t>カイイジョウ</t>
    </rPh>
    <phoneticPr fontId="1"/>
  </si>
  <si>
    <t>採取方法の侵襲度</t>
    <rPh sb="0" eb="2">
      <t>サイシュ</t>
    </rPh>
    <rPh sb="2" eb="4">
      <t>ホウホウ</t>
    </rPh>
    <rPh sb="5" eb="7">
      <t>シンシュウ</t>
    </rPh>
    <rPh sb="7" eb="8">
      <t>ド</t>
    </rPh>
    <phoneticPr fontId="1"/>
  </si>
  <si>
    <t>高度</t>
    <rPh sb="0" eb="2">
      <t>コウド</t>
    </rPh>
    <phoneticPr fontId="1"/>
  </si>
  <si>
    <t>採取回数</t>
    <rPh sb="0" eb="2">
      <t>サイシュ</t>
    </rPh>
    <rPh sb="2" eb="4">
      <t>カイスウ</t>
    </rPh>
    <phoneticPr fontId="1"/>
  </si>
  <si>
    <t>対照製品の有無</t>
    <rPh sb="0" eb="2">
      <t>タイショウ</t>
    </rPh>
    <rPh sb="2" eb="4">
      <t>セイヒン</t>
    </rPh>
    <rPh sb="5" eb="7">
      <t>ウム</t>
    </rPh>
    <phoneticPr fontId="1"/>
  </si>
  <si>
    <t>D</t>
    <phoneticPr fontId="1"/>
  </si>
  <si>
    <t>E</t>
    <phoneticPr fontId="1"/>
  </si>
  <si>
    <t>O</t>
    <phoneticPr fontId="1"/>
  </si>
  <si>
    <t>ポピュレーション</t>
    <phoneticPr fontId="1"/>
  </si>
  <si>
    <t>治験製品の投与の経路</t>
    <rPh sb="0" eb="2">
      <t>チケン</t>
    </rPh>
    <rPh sb="2" eb="4">
      <t>セイヒン</t>
    </rPh>
    <rPh sb="5" eb="7">
      <t>トウヨ</t>
    </rPh>
    <rPh sb="8" eb="10">
      <t>ケイロ</t>
    </rPh>
    <phoneticPr fontId="1"/>
  </si>
  <si>
    <t>臨床試験研究経費ポイント算出表（治験：再生医療等製品）</t>
    <rPh sb="0" eb="2">
      <t>リンショウ</t>
    </rPh>
    <rPh sb="2" eb="4">
      <t>シケン</t>
    </rPh>
    <rPh sb="4" eb="6">
      <t>ケンキュウ</t>
    </rPh>
    <rPh sb="6" eb="8">
      <t>ケイヒ</t>
    </rPh>
    <rPh sb="12" eb="14">
      <t>サンシュツ</t>
    </rPh>
    <rPh sb="14" eb="15">
      <t>ヒョウ</t>
    </rPh>
    <rPh sb="19" eb="21">
      <t>サイセイ</t>
    </rPh>
    <rPh sb="21" eb="23">
      <t>イリョウ</t>
    </rPh>
    <rPh sb="23" eb="24">
      <t>トウ</t>
    </rPh>
    <rPh sb="24" eb="26">
      <t>セイヒン</t>
    </rPh>
    <phoneticPr fontId="1"/>
  </si>
  <si>
    <t>Ａ</t>
  </si>
  <si>
    <t>治験製品製造のための組織採取の侵襲度の強さで算出する。「軽度」とは採血など、「中等度」とは採取にあたり全身麻酔を要しないあるいは入院を要しない程度、「高度」とは全身麻酔を要するものあるいは入院を必要とするものなどが該当する。</t>
    <phoneticPr fontId="1"/>
  </si>
  <si>
    <t>比較試験におけるダミー法など複数の投与経路がある場合は、より高い方を採用する。</t>
    <phoneticPr fontId="1"/>
  </si>
  <si>
    <t>グレード</t>
    <phoneticPr fontId="1"/>
  </si>
  <si>
    <t>治験依頼者側にて疾患の重篤度を判断し提案する。治験依頼者にてすべての依頼先に共通のものを定めている場合は、その重篤度を提案する。なお、重篤度は実施計画書で規定する対象疾患の重篤度を意味し、個々の症例の相対的な重篤度を意味するものではない。</t>
    <phoneticPr fontId="1"/>
  </si>
  <si>
    <t>疾患の種類</t>
    <rPh sb="0" eb="2">
      <t>シッカン</t>
    </rPh>
    <rPh sb="3" eb="5">
      <t>シュルイ</t>
    </rPh>
    <phoneticPr fontId="1"/>
  </si>
  <si>
    <t>悪性新生物
アルツハイマー等特殊な疾患、肝・腎障害を合併する疾患</t>
    <rPh sb="0" eb="2">
      <t>アクセイ</t>
    </rPh>
    <rPh sb="2" eb="5">
      <t>シンセイブツ</t>
    </rPh>
    <rPh sb="13" eb="14">
      <t>トウ</t>
    </rPh>
    <rPh sb="14" eb="16">
      <t>トクシュ</t>
    </rPh>
    <rPh sb="17" eb="19">
      <t>シッカン</t>
    </rPh>
    <phoneticPr fontId="1"/>
  </si>
  <si>
    <t>急性期疾患/
難病/希少疾病</t>
    <rPh sb="0" eb="3">
      <t>キュウセイキ</t>
    </rPh>
    <rPh sb="3" eb="5">
      <t>シッカン</t>
    </rPh>
    <rPh sb="7" eb="9">
      <t>ナンビョウ</t>
    </rPh>
    <rPh sb="10" eb="12">
      <t>キショウ</t>
    </rPh>
    <rPh sb="12" eb="14">
      <t>シッペイ</t>
    </rPh>
    <phoneticPr fontId="1"/>
  </si>
  <si>
    <t>小児または
小児～成人</t>
    <rPh sb="0" eb="2">
      <t>ショウニ</t>
    </rPh>
    <rPh sb="6" eb="8">
      <t>ショウニ</t>
    </rPh>
    <rPh sb="9" eb="11">
      <t>セイジン</t>
    </rPh>
    <phoneticPr fontId="1"/>
  </si>
  <si>
    <t>新生児、乳児
妊産婦</t>
    <rPh sb="0" eb="3">
      <t>シンセイジ</t>
    </rPh>
    <rPh sb="4" eb="6">
      <t>ニュウジ</t>
    </rPh>
    <rPh sb="7" eb="10">
      <t>ニンサンプ</t>
    </rPh>
    <phoneticPr fontId="1"/>
  </si>
  <si>
    <t>成人のみ</t>
    <rPh sb="0" eb="2">
      <t>セイジン</t>
    </rPh>
    <phoneticPr fontId="1"/>
  </si>
  <si>
    <t>該当する種類がある場合に算定する。
・「アルツハイマー等特殊な疾患」とは、例えば認知機能・運動機能の障害を伴い、何かしらの支援・介助が必要となる疾患、あるいは患者を対象とした治験を示す。
・「肝・腎障害を合併する疾患」とは、例えば肝機能低下または腎機能低下のある患者を対象とした治験、腎障害を伴う高血圧症のある患者を対象とした治験などを示す。
・急性期疾患とは、実施計画書に記載された急性期疾患に加え、救急部や手術室、集中治療部などで行われることが想定される治験を含む。
・難病とは、難病法に定められた指定難病を示す。
・希少疾病とは、薬生薬審発0831第7号に定められる定義に準ずる疾病を示す。</t>
    <rPh sb="0" eb="2">
      <t>ガイトウ</t>
    </rPh>
    <rPh sb="4" eb="6">
      <t>シュルイ</t>
    </rPh>
    <rPh sb="9" eb="11">
      <t>バアイ</t>
    </rPh>
    <rPh sb="12" eb="14">
      <t>サンテイ</t>
    </rPh>
    <rPh sb="37" eb="38">
      <t>タト</t>
    </rPh>
    <rPh sb="40" eb="44">
      <t>ニンチキノウ</t>
    </rPh>
    <rPh sb="45" eb="47">
      <t>ウンドウ</t>
    </rPh>
    <rPh sb="47" eb="49">
      <t>キノウ</t>
    </rPh>
    <rPh sb="50" eb="52">
      <t>ショウガイ</t>
    </rPh>
    <rPh sb="53" eb="54">
      <t>トモナ</t>
    </rPh>
    <rPh sb="56" eb="57">
      <t>ナニ</t>
    </rPh>
    <rPh sb="61" eb="63">
      <t>シエン</t>
    </rPh>
    <rPh sb="64" eb="66">
      <t>カイジョ</t>
    </rPh>
    <rPh sb="67" eb="69">
      <t>ヒツヨウ</t>
    </rPh>
    <rPh sb="72" eb="74">
      <t>シッカン</t>
    </rPh>
    <rPh sb="79" eb="81">
      <t>カンジャ</t>
    </rPh>
    <rPh sb="82" eb="84">
      <t>タイショウ</t>
    </rPh>
    <rPh sb="87" eb="89">
      <t>チケン</t>
    </rPh>
    <rPh sb="90" eb="91">
      <t>シメ</t>
    </rPh>
    <rPh sb="112" eb="113">
      <t>タト</t>
    </rPh>
    <rPh sb="115" eb="118">
      <t>カンキノウ</t>
    </rPh>
    <rPh sb="118" eb="120">
      <t>テイカ</t>
    </rPh>
    <rPh sb="123" eb="126">
      <t>ジンキノウ</t>
    </rPh>
    <rPh sb="126" eb="128">
      <t>テイカ</t>
    </rPh>
    <rPh sb="131" eb="133">
      <t>カンジャ</t>
    </rPh>
    <rPh sb="134" eb="136">
      <t>タイショウ</t>
    </rPh>
    <rPh sb="139" eb="141">
      <t>チケン</t>
    </rPh>
    <rPh sb="142" eb="145">
      <t>ジンショウガイ</t>
    </rPh>
    <rPh sb="146" eb="147">
      <t>トモナ</t>
    </rPh>
    <rPh sb="148" eb="152">
      <t>コウケツアツショウ</t>
    </rPh>
    <rPh sb="155" eb="157">
      <t>カンジャ</t>
    </rPh>
    <rPh sb="158" eb="160">
      <t>タイショウ</t>
    </rPh>
    <rPh sb="163" eb="165">
      <t>チケン</t>
    </rPh>
    <rPh sb="168" eb="169">
      <t>シメ</t>
    </rPh>
    <rPh sb="176" eb="178">
      <t>シッカン</t>
    </rPh>
    <rPh sb="195" eb="197">
      <t>シッカン</t>
    </rPh>
    <rPh sb="224" eb="226">
      <t>ソウテイ</t>
    </rPh>
    <rPh sb="237" eb="239">
      <t>ナンビョウ</t>
    </rPh>
    <rPh sb="261" eb="263">
      <t>キショウ</t>
    </rPh>
    <rPh sb="263" eb="265">
      <t>シッペイ</t>
    </rPh>
    <rPh sb="292" eb="294">
      <t>シッペイ</t>
    </rPh>
    <rPh sb="295" eb="296">
      <t>シメ</t>
    </rPh>
    <phoneticPr fontId="1"/>
  </si>
  <si>
    <t>対象となる被験者層について算定する。成人は18歳以上、新生児/乳児は1歳未満とし、対象被験者層を限定する場合に算定する。</t>
    <rPh sb="46" eb="47">
      <t>ソウ</t>
    </rPh>
    <phoneticPr fontId="1"/>
  </si>
  <si>
    <t>相の種類</t>
    <rPh sb="0" eb="1">
      <t>ソウ</t>
    </rPh>
    <rPh sb="2" eb="4">
      <t>シュルイ</t>
    </rPh>
    <phoneticPr fontId="1"/>
  </si>
  <si>
    <t>Ⅳ相</t>
    <rPh sb="1" eb="2">
      <t>ソウ</t>
    </rPh>
    <phoneticPr fontId="1"/>
  </si>
  <si>
    <t>Ⅲ相</t>
    <rPh sb="1" eb="2">
      <t>ソウ</t>
    </rPh>
    <phoneticPr fontId="1"/>
  </si>
  <si>
    <t>Ⅱ相</t>
    <rPh sb="1" eb="2">
      <t>ソウ</t>
    </rPh>
    <phoneticPr fontId="1"/>
  </si>
  <si>
    <t>Ⅰ相</t>
    <rPh sb="1" eb="2">
      <t>ソウ</t>
    </rPh>
    <phoneticPr fontId="1"/>
  </si>
  <si>
    <t>デザイン</t>
    <phoneticPr fontId="1"/>
  </si>
  <si>
    <t>オープン</t>
    <phoneticPr fontId="1"/>
  </si>
  <si>
    <t>単盲検</t>
    <rPh sb="0" eb="1">
      <t>タン</t>
    </rPh>
    <rPh sb="1" eb="2">
      <t>モウ</t>
    </rPh>
    <rPh sb="2" eb="3">
      <t>ケン</t>
    </rPh>
    <phoneticPr fontId="1"/>
  </si>
  <si>
    <t>二重盲検</t>
    <rPh sb="0" eb="2">
      <t>ニジュウ</t>
    </rPh>
    <rPh sb="2" eb="3">
      <t>モウ</t>
    </rPh>
    <rPh sb="3" eb="4">
      <t>ケン</t>
    </rPh>
    <phoneticPr fontId="1"/>
  </si>
  <si>
    <t>2～4</t>
    <phoneticPr fontId="1"/>
  </si>
  <si>
    <t>5以上</t>
    <rPh sb="1" eb="3">
      <t>イジョウ</t>
    </rPh>
    <phoneticPr fontId="1"/>
  </si>
  <si>
    <t>被験者の選出
（適格基準：選択＋除外）</t>
    <rPh sb="0" eb="3">
      <t>ヒケンシャ</t>
    </rPh>
    <rPh sb="4" eb="6">
      <t>センシュツ</t>
    </rPh>
    <rPh sb="8" eb="10">
      <t>テキカク</t>
    </rPh>
    <rPh sb="10" eb="12">
      <t>キジュン</t>
    </rPh>
    <rPh sb="13" eb="15">
      <t>センタク</t>
    </rPh>
    <rPh sb="16" eb="18">
      <t>ジョガイ</t>
    </rPh>
    <phoneticPr fontId="1"/>
  </si>
  <si>
    <t>30以下</t>
    <rPh sb="2" eb="4">
      <t>イカ</t>
    </rPh>
    <phoneticPr fontId="1"/>
  </si>
  <si>
    <t>31～40以下</t>
    <rPh sb="5" eb="7">
      <t>イカ</t>
    </rPh>
    <phoneticPr fontId="1"/>
  </si>
  <si>
    <t>41以上</t>
    <rPh sb="2" eb="4">
      <t>イジョウ</t>
    </rPh>
    <phoneticPr fontId="1"/>
  </si>
  <si>
    <t>P</t>
    <phoneticPr fontId="1"/>
  </si>
  <si>
    <t>臨床検査等</t>
    <rPh sb="4" eb="5">
      <t>ナド</t>
    </rPh>
    <phoneticPr fontId="1"/>
  </si>
  <si>
    <t>11～15項目</t>
    <rPh sb="5" eb="7">
      <t>コウモク</t>
    </rPh>
    <phoneticPr fontId="1"/>
  </si>
  <si>
    <t>16項目以上</t>
    <rPh sb="2" eb="4">
      <t>コウモク</t>
    </rPh>
    <rPh sb="4" eb="6">
      <t>イジョウ</t>
    </rPh>
    <phoneticPr fontId="1"/>
  </si>
  <si>
    <t>Q</t>
    <phoneticPr fontId="1"/>
  </si>
  <si>
    <t>臨床アウトカム評価</t>
    <phoneticPr fontId="1"/>
  </si>
  <si>
    <t>1～3項目</t>
    <rPh sb="3" eb="5">
      <t>コウモク</t>
    </rPh>
    <phoneticPr fontId="1"/>
  </si>
  <si>
    <t>4～6項目</t>
    <rPh sb="3" eb="5">
      <t>コウモク</t>
    </rPh>
    <phoneticPr fontId="1"/>
  </si>
  <si>
    <t>7～9項目</t>
    <rPh sb="3" eb="5">
      <t>コウモク</t>
    </rPh>
    <phoneticPr fontId="1"/>
  </si>
  <si>
    <t>10項目以上</t>
    <rPh sb="2" eb="4">
      <t>コウモク</t>
    </rPh>
    <rPh sb="4" eb="6">
      <t>イジョウ</t>
    </rPh>
    <phoneticPr fontId="1"/>
  </si>
  <si>
    <t>R</t>
    <phoneticPr fontId="1"/>
  </si>
  <si>
    <t>生体検査</t>
    <rPh sb="0" eb="4">
      <t>セイタイケンサ</t>
    </rPh>
    <phoneticPr fontId="1"/>
  </si>
  <si>
    <t>心電図、等</t>
    <rPh sb="0" eb="3">
      <t>シンデンズ</t>
    </rPh>
    <rPh sb="4" eb="5">
      <t>トウ</t>
    </rPh>
    <phoneticPr fontId="1"/>
  </si>
  <si>
    <t>超音波、
一般呼吸機能、等</t>
    <rPh sb="0" eb="3">
      <t>チョウオンパ</t>
    </rPh>
    <rPh sb="5" eb="7">
      <t>イッパン</t>
    </rPh>
    <rPh sb="7" eb="9">
      <t>コキュウ</t>
    </rPh>
    <rPh sb="9" eb="11">
      <t>キノウ</t>
    </rPh>
    <rPh sb="12" eb="13">
      <t>トウ</t>
    </rPh>
    <phoneticPr fontId="1"/>
  </si>
  <si>
    <t>歩行検査、DLCO検査、等</t>
    <rPh sb="0" eb="4">
      <t>ホコウケンサ</t>
    </rPh>
    <rPh sb="9" eb="11">
      <t>ケンサ</t>
    </rPh>
    <rPh sb="12" eb="13">
      <t>トウ</t>
    </rPh>
    <phoneticPr fontId="1"/>
  </si>
  <si>
    <t>内視鏡、
血管造影検査、等</t>
    <rPh sb="0" eb="3">
      <t>ナイシキョウ</t>
    </rPh>
    <rPh sb="5" eb="7">
      <t>ケッカン</t>
    </rPh>
    <rPh sb="7" eb="9">
      <t>ゾウエイ</t>
    </rPh>
    <rPh sb="9" eb="11">
      <t>ケンサ</t>
    </rPh>
    <rPh sb="12" eb="13">
      <t>トウ</t>
    </rPh>
    <phoneticPr fontId="1"/>
  </si>
  <si>
    <t>S</t>
    <phoneticPr fontId="1"/>
  </si>
  <si>
    <t>画像診断</t>
    <rPh sb="0" eb="2">
      <t>ガゾウ</t>
    </rPh>
    <rPh sb="2" eb="4">
      <t>シンダン</t>
    </rPh>
    <phoneticPr fontId="1"/>
  </si>
  <si>
    <t>単純X線検査、等</t>
    <rPh sb="0" eb="2">
      <t>タンジュン</t>
    </rPh>
    <rPh sb="3" eb="4">
      <t>セン</t>
    </rPh>
    <rPh sb="4" eb="6">
      <t>ケンサ</t>
    </rPh>
    <rPh sb="7" eb="8">
      <t>トウ</t>
    </rPh>
    <phoneticPr fontId="1"/>
  </si>
  <si>
    <t>－</t>
    <phoneticPr fontId="1"/>
  </si>
  <si>
    <t>MRI、CT、
シンチグラフィ、等</t>
    <rPh sb="16" eb="17">
      <t>トウ</t>
    </rPh>
    <phoneticPr fontId="1"/>
  </si>
  <si>
    <t>PET検査、腸管MRE、等</t>
    <rPh sb="3" eb="5">
      <t>ケンサ</t>
    </rPh>
    <rPh sb="6" eb="7">
      <t>チョウ</t>
    </rPh>
    <rPh sb="7" eb="8">
      <t>カン</t>
    </rPh>
    <rPh sb="12" eb="13">
      <t>トウ</t>
    </rPh>
    <phoneticPr fontId="1"/>
  </si>
  <si>
    <t>T</t>
    <phoneticPr fontId="1"/>
  </si>
  <si>
    <t>侵襲的な機能検査、画像診断等</t>
    <rPh sb="0" eb="3">
      <t>シンシュウテキ</t>
    </rPh>
    <rPh sb="4" eb="6">
      <t>キノウ</t>
    </rPh>
    <rPh sb="6" eb="8">
      <t>ケンサ</t>
    </rPh>
    <rPh sb="9" eb="11">
      <t>ガゾウ</t>
    </rPh>
    <rPh sb="11" eb="13">
      <t>シンダン</t>
    </rPh>
    <rPh sb="13" eb="14">
      <t>トウ</t>
    </rPh>
    <phoneticPr fontId="1"/>
  </si>
  <si>
    <t>U</t>
    <phoneticPr fontId="1"/>
  </si>
  <si>
    <t>生検、診断穿刺</t>
    <rPh sb="0" eb="2">
      <t>セイケン</t>
    </rPh>
    <rPh sb="3" eb="7">
      <t>シンダンセンシ</t>
    </rPh>
    <phoneticPr fontId="1"/>
  </si>
  <si>
    <t>その他（　　　　　　　　）</t>
    <rPh sb="2" eb="3">
      <t>タ</t>
    </rPh>
    <phoneticPr fontId="1"/>
  </si>
  <si>
    <t>コメント</t>
    <phoneticPr fontId="1"/>
  </si>
  <si>
    <t>※青背景セルの入力をお願いします</t>
    <phoneticPr fontId="1"/>
  </si>
  <si>
    <t>〇/×入力</t>
    <rPh sb="3" eb="5">
      <t>ニュウリョク</t>
    </rPh>
    <phoneticPr fontId="1"/>
  </si>
  <si>
    <t>項目名</t>
    <rPh sb="0" eb="3">
      <t>コウモクメイ</t>
    </rPh>
    <phoneticPr fontId="1"/>
  </si>
  <si>
    <t>備考</t>
    <rPh sb="0" eb="2">
      <t>ビコウ</t>
    </rPh>
    <phoneticPr fontId="1"/>
  </si>
  <si>
    <t>身体所見・全身状態</t>
    <rPh sb="0" eb="4">
      <t>シンタイショケン</t>
    </rPh>
    <rPh sb="5" eb="9">
      <t>ゼンシンジョウタイ</t>
    </rPh>
    <phoneticPr fontId="1"/>
  </si>
  <si>
    <t>他科医師による診察</t>
    <rPh sb="0" eb="2">
      <t>タカ</t>
    </rPh>
    <rPh sb="2" eb="4">
      <t>イシ</t>
    </rPh>
    <rPh sb="7" eb="9">
      <t>シンサツ</t>
    </rPh>
    <phoneticPr fontId="1"/>
  </si>
  <si>
    <t>飲酒・喫煙歴/状況</t>
    <rPh sb="0" eb="2">
      <t>インシュ</t>
    </rPh>
    <rPh sb="3" eb="5">
      <t>キツエン</t>
    </rPh>
    <rPh sb="5" eb="6">
      <t>レキ</t>
    </rPh>
    <rPh sb="7" eb="9">
      <t>ジョウキョウ</t>
    </rPh>
    <phoneticPr fontId="1"/>
  </si>
  <si>
    <t>身長・体重測定</t>
    <rPh sb="0" eb="2">
      <t>シンチョウ</t>
    </rPh>
    <rPh sb="3" eb="5">
      <t>タイジュウ</t>
    </rPh>
    <rPh sb="5" eb="7">
      <t>ソクテイ</t>
    </rPh>
    <phoneticPr fontId="1"/>
  </si>
  <si>
    <t>いずれかのみの場合も算定する</t>
    <rPh sb="7" eb="9">
      <t>バアイ</t>
    </rPh>
    <rPh sb="10" eb="12">
      <t>サンテイ</t>
    </rPh>
    <phoneticPr fontId="1"/>
  </si>
  <si>
    <t>血圧・脈拍数・体温</t>
    <phoneticPr fontId="1"/>
  </si>
  <si>
    <t>呼吸数</t>
    <rPh sb="0" eb="3">
      <t>コキュウスウ</t>
    </rPh>
    <phoneticPr fontId="1"/>
  </si>
  <si>
    <t>SpO2</t>
    <phoneticPr fontId="1"/>
  </si>
  <si>
    <t>血液学検査</t>
    <rPh sb="0" eb="5">
      <t>ケツエキガクケンサ</t>
    </rPh>
    <phoneticPr fontId="1"/>
  </si>
  <si>
    <t>血液生化学検査</t>
    <rPh sb="0" eb="7">
      <t>ケツエキセイカガクケンサ</t>
    </rPh>
    <phoneticPr fontId="1"/>
  </si>
  <si>
    <t>血液凝固検査</t>
    <rPh sb="0" eb="4">
      <t>ケツエキギョウコ</t>
    </rPh>
    <rPh sb="4" eb="6">
      <t>ケンサ</t>
    </rPh>
    <phoneticPr fontId="1"/>
  </si>
  <si>
    <t>血液免疫学検査</t>
    <rPh sb="0" eb="2">
      <t>ケツエキ</t>
    </rPh>
    <rPh sb="2" eb="5">
      <t>メンエキガク</t>
    </rPh>
    <rPh sb="5" eb="7">
      <t>ケンサ</t>
    </rPh>
    <phoneticPr fontId="1"/>
  </si>
  <si>
    <t>免疫グロブリン検査など</t>
    <rPh sb="0" eb="2">
      <t>メンエキ</t>
    </rPh>
    <rPh sb="7" eb="9">
      <t>ケンサ</t>
    </rPh>
    <phoneticPr fontId="1"/>
  </si>
  <si>
    <t>感染症検査</t>
    <rPh sb="0" eb="5">
      <t>カンセンショウケンサ</t>
    </rPh>
    <phoneticPr fontId="1"/>
  </si>
  <si>
    <t>HBV･HCV検査、HIV検査など</t>
    <rPh sb="7" eb="9">
      <t>ケンサ</t>
    </rPh>
    <rPh sb="13" eb="15">
      <t>ケンサ</t>
    </rPh>
    <phoneticPr fontId="1"/>
  </si>
  <si>
    <t>血糖関連検査</t>
    <rPh sb="0" eb="6">
      <t>ケットウカンレンケンサ</t>
    </rPh>
    <phoneticPr fontId="1"/>
  </si>
  <si>
    <t>血中グルコース･HbA1c、または簡易測定器による血糖測定</t>
    <rPh sb="0" eb="2">
      <t>ケッチュウ</t>
    </rPh>
    <rPh sb="17" eb="19">
      <t>カンイ</t>
    </rPh>
    <rPh sb="19" eb="21">
      <t>ソクテイ</t>
    </rPh>
    <rPh sb="21" eb="22">
      <t>キ</t>
    </rPh>
    <rPh sb="25" eb="27">
      <t>ケットウ</t>
    </rPh>
    <rPh sb="27" eb="29">
      <t>ソクテイ</t>
    </rPh>
    <phoneticPr fontId="1"/>
  </si>
  <si>
    <t>内分泌検査</t>
    <rPh sb="0" eb="3">
      <t>ナイブンピツ</t>
    </rPh>
    <rPh sb="3" eb="5">
      <t>ケンサ</t>
    </rPh>
    <phoneticPr fontId="1"/>
  </si>
  <si>
    <t>FT3、FT4、TSH検査などを算定</t>
    <rPh sb="11" eb="13">
      <t>ケンサ</t>
    </rPh>
    <rPh sb="16" eb="18">
      <t>サンテイ</t>
    </rPh>
    <phoneticPr fontId="1"/>
  </si>
  <si>
    <t>結核検査</t>
    <rPh sb="0" eb="2">
      <t>ケッカク</t>
    </rPh>
    <rPh sb="2" eb="4">
      <t>ケンサ</t>
    </rPh>
    <phoneticPr fontId="1"/>
  </si>
  <si>
    <t>CoVID-19関連検査</t>
    <rPh sb="8" eb="10">
      <t>カンレン</t>
    </rPh>
    <phoneticPr fontId="1"/>
  </si>
  <si>
    <t>プロトコルに規定されたものに限る（病院規定で行う検査は算定しない）</t>
    <rPh sb="6" eb="8">
      <t>キテイ</t>
    </rPh>
    <rPh sb="14" eb="15">
      <t>カギ</t>
    </rPh>
    <rPh sb="17" eb="21">
      <t>ビョウインキテイ</t>
    </rPh>
    <rPh sb="22" eb="23">
      <t>オコナ</t>
    </rPh>
    <rPh sb="24" eb="26">
      <t>ケンサ</t>
    </rPh>
    <rPh sb="27" eb="29">
      <t>サンテイ</t>
    </rPh>
    <phoneticPr fontId="1"/>
  </si>
  <si>
    <t>採血による疾患・腫瘍マーカー</t>
    <rPh sb="0" eb="2">
      <t>サイケツ</t>
    </rPh>
    <rPh sb="5" eb="7">
      <t>シッカン</t>
    </rPh>
    <rPh sb="8" eb="10">
      <t>シュヨウ</t>
    </rPh>
    <phoneticPr fontId="1"/>
  </si>
  <si>
    <t>尿一般検査（スポット尿）</t>
    <rPh sb="0" eb="1">
      <t>ニョウ</t>
    </rPh>
    <rPh sb="1" eb="3">
      <t>イッパン</t>
    </rPh>
    <rPh sb="3" eb="5">
      <t>ケンサ</t>
    </rPh>
    <rPh sb="10" eb="11">
      <t>ニョウ</t>
    </rPh>
    <phoneticPr fontId="1"/>
  </si>
  <si>
    <t>畜尿検査</t>
    <rPh sb="0" eb="4">
      <t>チクニョウケンサ</t>
    </rPh>
    <phoneticPr fontId="1"/>
  </si>
  <si>
    <t>尿バイオマーカー検査</t>
    <rPh sb="0" eb="1">
      <t>ニョウ</t>
    </rPh>
    <rPh sb="8" eb="10">
      <t>ケンサ</t>
    </rPh>
    <phoneticPr fontId="1"/>
  </si>
  <si>
    <t>便検査</t>
    <rPh sb="0" eb="3">
      <t>ベンケンサ</t>
    </rPh>
    <phoneticPr fontId="1"/>
  </si>
  <si>
    <t>便バイオマーカー検査</t>
    <rPh sb="0" eb="1">
      <t>ベン</t>
    </rPh>
    <rPh sb="8" eb="10">
      <t>ケンサ</t>
    </rPh>
    <phoneticPr fontId="1"/>
  </si>
  <si>
    <t>妊娠検査</t>
    <rPh sb="0" eb="4">
      <t>ニンシンケンサ</t>
    </rPh>
    <phoneticPr fontId="1"/>
  </si>
  <si>
    <t>採血、尿検査を問わない</t>
    <rPh sb="0" eb="2">
      <t>サイケツ</t>
    </rPh>
    <rPh sb="3" eb="6">
      <t>ニョウケンサ</t>
    </rPh>
    <rPh sb="7" eb="8">
      <t>ト</t>
    </rPh>
    <phoneticPr fontId="1"/>
  </si>
  <si>
    <t>服薬状況</t>
    <rPh sb="0" eb="2">
      <t>フクヤク</t>
    </rPh>
    <rPh sb="2" eb="4">
      <t>ジョウキョウ</t>
    </rPh>
    <phoneticPr fontId="1"/>
  </si>
  <si>
    <t>服薬日誌を含む</t>
    <rPh sb="0" eb="4">
      <t>フクヤクニッシ</t>
    </rPh>
    <rPh sb="5" eb="6">
      <t>フク</t>
    </rPh>
    <phoneticPr fontId="1"/>
  </si>
  <si>
    <t>コンビネーション機器の不具合</t>
    <rPh sb="8" eb="10">
      <t>キキ</t>
    </rPh>
    <rPh sb="11" eb="14">
      <t>フグアイ</t>
    </rPh>
    <phoneticPr fontId="1"/>
  </si>
  <si>
    <t>項目</t>
    <rPh sb="0" eb="2">
      <t>コウモク</t>
    </rPh>
    <phoneticPr fontId="1"/>
  </si>
  <si>
    <t>↓項目数を記入</t>
    <rPh sb="1" eb="4">
      <t>コウモクスウ</t>
    </rPh>
    <rPh sb="5" eb="7">
      <t>キニュウ</t>
    </rPh>
    <phoneticPr fontId="1"/>
  </si>
  <si>
    <t>項目名（備考）</t>
    <rPh sb="0" eb="3">
      <t>コウモクメイ</t>
    </rPh>
    <rPh sb="4" eb="6">
      <t>ビコウ</t>
    </rPh>
    <phoneticPr fontId="1"/>
  </si>
  <si>
    <t>該当する項目</t>
    <rPh sb="0" eb="2">
      <t>ガイトウ</t>
    </rPh>
    <rPh sb="4" eb="6">
      <t>コウモク</t>
    </rPh>
    <phoneticPr fontId="1"/>
  </si>
  <si>
    <t>PRO/ObsRO項目
(紙･電子を問わない)</t>
    <rPh sb="9" eb="11">
      <t>コウモク</t>
    </rPh>
    <phoneticPr fontId="1"/>
  </si>
  <si>
    <t>ClinRO項目</t>
    <rPh sb="6" eb="8">
      <t>コウモク</t>
    </rPh>
    <phoneticPr fontId="1"/>
  </si>
  <si>
    <t>例)ECOG PS, C-SSRS, ･･･</t>
    <rPh sb="0" eb="1">
      <t>レイ</t>
    </rPh>
    <phoneticPr fontId="1"/>
  </si>
  <si>
    <t>項目</t>
    <phoneticPr fontId="1"/>
  </si>
  <si>
    <t>※1つの質問紙で被験者自身評価と医療者評価の両方が必要な</t>
    <rPh sb="4" eb="7">
      <t>シツモンシ</t>
    </rPh>
    <rPh sb="8" eb="11">
      <t>ヒケンシャ</t>
    </rPh>
    <rPh sb="11" eb="13">
      <t>ジシン</t>
    </rPh>
    <rPh sb="13" eb="15">
      <t>ヒョウカ</t>
    </rPh>
    <rPh sb="16" eb="19">
      <t>イリョウシャ</t>
    </rPh>
    <rPh sb="19" eb="21">
      <t>ヒョウカ</t>
    </rPh>
    <rPh sb="22" eb="24">
      <t>リョウホウ</t>
    </rPh>
    <rPh sb="25" eb="27">
      <t>ヒツヨウ</t>
    </rPh>
    <phoneticPr fontId="1"/>
  </si>
  <si>
    <t>場合、両方の項目に記入し2項目として扱う</t>
    <rPh sb="0" eb="2">
      <t>バアイ</t>
    </rPh>
    <rPh sb="3" eb="5">
      <t>リョウホウ</t>
    </rPh>
    <rPh sb="6" eb="8">
      <t>コウモク</t>
    </rPh>
    <rPh sb="9" eb="11">
      <t>キニュウ</t>
    </rPh>
    <rPh sb="13" eb="15">
      <t>コウモク</t>
    </rPh>
    <rPh sb="18" eb="19">
      <t>アツカ</t>
    </rPh>
    <phoneticPr fontId="1"/>
  </si>
  <si>
    <t>Grade1（主に検査時間が短く、負荷の小さい検査）</t>
    <rPh sb="7" eb="8">
      <t>オモ</t>
    </rPh>
    <rPh sb="9" eb="13">
      <t>ケンサジカン</t>
    </rPh>
    <rPh sb="14" eb="15">
      <t>ミジカ</t>
    </rPh>
    <rPh sb="17" eb="19">
      <t>フカ</t>
    </rPh>
    <rPh sb="20" eb="21">
      <t>チイ</t>
    </rPh>
    <rPh sb="23" eb="25">
      <t>ケンサ</t>
    </rPh>
    <phoneticPr fontId="1"/>
  </si>
  <si>
    <t>心電図（ECG）</t>
    <rPh sb="0" eb="3">
      <t>シンデンズ</t>
    </rPh>
    <phoneticPr fontId="1"/>
  </si>
  <si>
    <t>Grade2（主に負荷の小さい検査のうち、予約が必要となる検査）</t>
    <rPh sb="7" eb="8">
      <t>オモ</t>
    </rPh>
    <rPh sb="9" eb="11">
      <t>フカ</t>
    </rPh>
    <rPh sb="12" eb="13">
      <t>チイ</t>
    </rPh>
    <rPh sb="15" eb="17">
      <t>ケンサ</t>
    </rPh>
    <rPh sb="21" eb="23">
      <t>ヨヤク</t>
    </rPh>
    <rPh sb="24" eb="26">
      <t>ヒツヨウ</t>
    </rPh>
    <rPh sb="29" eb="31">
      <t>ケンサ</t>
    </rPh>
    <phoneticPr fontId="1"/>
  </si>
  <si>
    <t>超音波（エコー）検査</t>
    <rPh sb="0" eb="3">
      <t>チョウオンパ</t>
    </rPh>
    <rPh sb="8" eb="10">
      <t>ケンサ</t>
    </rPh>
    <phoneticPr fontId="7"/>
  </si>
  <si>
    <t>一般呼吸機能検査</t>
    <rPh sb="0" eb="8">
      <t>イッパンコキュウキノウケンサ</t>
    </rPh>
    <phoneticPr fontId="7"/>
  </si>
  <si>
    <t>視力/聴力検査</t>
    <rPh sb="0" eb="2">
      <t>シリョク</t>
    </rPh>
    <rPh sb="3" eb="7">
      <t>チョウリョクケンサ</t>
    </rPh>
    <phoneticPr fontId="7"/>
  </si>
  <si>
    <t>ホルター心電図</t>
    <rPh sb="4" eb="7">
      <t>シンデンズ</t>
    </rPh>
    <phoneticPr fontId="1"/>
  </si>
  <si>
    <t>Grade3（主に前日からの予約が必要となり、負荷が大きいもしくは時間がかかる検査）</t>
    <rPh sb="7" eb="8">
      <t>オモ</t>
    </rPh>
    <rPh sb="9" eb="11">
      <t>ゼンジツ</t>
    </rPh>
    <rPh sb="14" eb="16">
      <t>ヨヤク</t>
    </rPh>
    <rPh sb="17" eb="19">
      <t>ヒツヨウ</t>
    </rPh>
    <rPh sb="23" eb="25">
      <t>フカ</t>
    </rPh>
    <rPh sb="26" eb="27">
      <t>オオ</t>
    </rPh>
    <rPh sb="33" eb="35">
      <t>ジカン</t>
    </rPh>
    <rPh sb="39" eb="41">
      <t>ケンサ</t>
    </rPh>
    <phoneticPr fontId="7"/>
  </si>
  <si>
    <t>歩行検査(6分間歩行など)</t>
    <rPh sb="0" eb="4">
      <t>ホコウケンサ</t>
    </rPh>
    <rPh sb="6" eb="10">
      <t>フンカンホコウ</t>
    </rPh>
    <phoneticPr fontId="7"/>
  </si>
  <si>
    <t>DLCO呼吸検査</t>
    <phoneticPr fontId="7"/>
  </si>
  <si>
    <t>トレッドミル検査</t>
    <rPh sb="6" eb="8">
      <t>ケンサ</t>
    </rPh>
    <phoneticPr fontId="1"/>
  </si>
  <si>
    <t>Grade4（負荷や侵襲がとくに大きく、前処置が必要もしくは長時間にわたる検査）</t>
    <phoneticPr fontId="7"/>
  </si>
  <si>
    <t>（　　　）内視鏡検査</t>
    <rPh sb="5" eb="8">
      <t>ナイシキョウ</t>
    </rPh>
    <rPh sb="8" eb="10">
      <t>ケンサ</t>
    </rPh>
    <phoneticPr fontId="7"/>
  </si>
  <si>
    <t>（）内に検査部位を記載　例)（ 大腸 ）内視鏡検査</t>
    <rPh sb="2" eb="3">
      <t>ナイ</t>
    </rPh>
    <rPh sb="4" eb="8">
      <t>ケンサブイ</t>
    </rPh>
    <rPh sb="9" eb="11">
      <t>キサイ</t>
    </rPh>
    <rPh sb="12" eb="13">
      <t>レイ</t>
    </rPh>
    <rPh sb="16" eb="18">
      <t>ダイチョウ</t>
    </rPh>
    <rPh sb="20" eb="25">
      <t>ナイシキョウケンサ</t>
    </rPh>
    <phoneticPr fontId="1"/>
  </si>
  <si>
    <t>血管造影検査</t>
    <rPh sb="0" eb="6">
      <t>ケッカンゾウエイケンサ</t>
    </rPh>
    <phoneticPr fontId="7"/>
  </si>
  <si>
    <t>上記に記載のない検査等（あれば記載）</t>
    <rPh sb="0" eb="2">
      <t>ジョウキ</t>
    </rPh>
    <rPh sb="3" eb="5">
      <t>キサイ</t>
    </rPh>
    <rPh sb="8" eb="10">
      <t>ケンサ</t>
    </rPh>
    <rPh sb="10" eb="11">
      <t>ナド</t>
    </rPh>
    <rPh sb="15" eb="17">
      <t>キサイ</t>
    </rPh>
    <phoneticPr fontId="1"/>
  </si>
  <si>
    <t>単純X線検査</t>
    <rPh sb="0" eb="2">
      <t>タンジュン</t>
    </rPh>
    <rPh sb="3" eb="4">
      <t>セン</t>
    </rPh>
    <rPh sb="4" eb="6">
      <t>ケンサ</t>
    </rPh>
    <phoneticPr fontId="1"/>
  </si>
  <si>
    <t>MRI検査</t>
    <rPh sb="3" eb="5">
      <t>ケンサ</t>
    </rPh>
    <phoneticPr fontId="7"/>
  </si>
  <si>
    <t>CT検査</t>
    <rPh sb="2" eb="4">
      <t>ケンサ</t>
    </rPh>
    <phoneticPr fontId="7"/>
  </si>
  <si>
    <t>（　　　）シンチグラフィ</t>
    <phoneticPr fontId="7"/>
  </si>
  <si>
    <t>（）内に検査部位を記載　例)（ 骨 ）シンチグラフィ</t>
    <rPh sb="16" eb="17">
      <t>ホネ</t>
    </rPh>
    <phoneticPr fontId="1"/>
  </si>
  <si>
    <t>PET検査</t>
    <rPh sb="3" eb="5">
      <t>ケンサ</t>
    </rPh>
    <phoneticPr fontId="7"/>
  </si>
  <si>
    <t>腸管MRE</t>
    <rPh sb="0" eb="2">
      <t>チョウカン</t>
    </rPh>
    <phoneticPr fontId="7"/>
  </si>
  <si>
    <t>V</t>
    <phoneticPr fontId="1"/>
  </si>
  <si>
    <t>W</t>
    <phoneticPr fontId="1"/>
  </si>
  <si>
    <t>実施計画書に入院による治験の実施が規定されている、または治験責任医師が入院が必要と判断した場合、入院と算定する。</t>
    <rPh sb="17" eb="19">
      <t>キテイ</t>
    </rPh>
    <rPh sb="28" eb="30">
      <t>チケン</t>
    </rPh>
    <rPh sb="30" eb="34">
      <t>セキニンイシ</t>
    </rPh>
    <rPh sb="35" eb="37">
      <t>ニュウイン</t>
    </rPh>
    <rPh sb="38" eb="40">
      <t>ヒツヨウ</t>
    </rPh>
    <rPh sb="41" eb="43">
      <t>ハンダン</t>
    </rPh>
    <rPh sb="51" eb="53">
      <t>サンテイ</t>
    </rPh>
    <phoneticPr fontId="1"/>
  </si>
  <si>
    <t>国際共同治験の場合算定する。</t>
    <rPh sb="0" eb="2">
      <t>コクサイ</t>
    </rPh>
    <rPh sb="2" eb="4">
      <t>キョウドウ</t>
    </rPh>
    <rPh sb="4" eb="6">
      <t>チケン</t>
    </rPh>
    <rPh sb="7" eb="9">
      <t>バアイ</t>
    </rPh>
    <rPh sb="9" eb="11">
      <t>サンテイ</t>
    </rPh>
    <phoneticPr fontId="1"/>
  </si>
  <si>
    <t>治験の相によって算定する。</t>
    <rPh sb="0" eb="2">
      <t>チケン</t>
    </rPh>
    <phoneticPr fontId="1"/>
  </si>
  <si>
    <t>治験の盲検性について算定する。治験の実施時期により盲検性デザインが混在する場合には、ポイント数が高い方を採用する。</t>
    <phoneticPr fontId="1"/>
  </si>
  <si>
    <t>治験期間中に再評価割付を行う治験または主試験と副試験など副次試験があるものなどを示す。ロールオーバー試験の割付群の変更は含まない。</t>
    <phoneticPr fontId="1"/>
  </si>
  <si>
    <t>採取回数</t>
    <rPh sb="0" eb="4">
      <t>サイシュカイスウ</t>
    </rPh>
    <phoneticPr fontId="1"/>
  </si>
  <si>
    <t>治験製品製造のための組織採取の回数について算定する。</t>
    <rPh sb="15" eb="17">
      <t>カイスウ</t>
    </rPh>
    <rPh sb="21" eb="23">
      <t>サンテイ</t>
    </rPh>
    <phoneticPr fontId="1"/>
  </si>
  <si>
    <t>対照製品を使用する場合算定する。</t>
    <rPh sb="0" eb="2">
      <t>タイショウ</t>
    </rPh>
    <rPh sb="2" eb="4">
      <t>セイヒン</t>
    </rPh>
    <rPh sb="5" eb="7">
      <t>シヨウ</t>
    </rPh>
    <rPh sb="9" eb="11">
      <t>バアイ</t>
    </rPh>
    <rPh sb="11" eb="13">
      <t>サンテイ</t>
    </rPh>
    <phoneticPr fontId="1"/>
  </si>
  <si>
    <t>選択基準および除外基準の項目数を算定する。治験期間内の所定の時期に複数回基準が設定されている場合（初回適格基準と本登録適格基準など）は、重複の如何を問わず項目数の総数を算定する。</t>
    <rPh sb="68" eb="70">
      <t>ジュウフク</t>
    </rPh>
    <rPh sb="77" eb="80">
      <t>コウモクスウ</t>
    </rPh>
    <rPh sb="81" eb="83">
      <t>ソウスウ</t>
    </rPh>
    <rPh sb="84" eb="86">
      <t>サンテイ</t>
    </rPh>
    <phoneticPr fontId="1"/>
  </si>
  <si>
    <t>実施計画表上、4週間で最大何回のVisit（スクリーニングVisitを除く）があるかをカウントして算定する。</t>
    <phoneticPr fontId="1"/>
  </si>
  <si>
    <t>画像診断</t>
    <rPh sb="0" eb="4">
      <t>ガゾウシンダン</t>
    </rPh>
    <phoneticPr fontId="1"/>
  </si>
  <si>
    <t>侵襲的な機能検査、画像診断等</t>
    <rPh sb="0" eb="3">
      <t>シンシュウテキ</t>
    </rPh>
    <rPh sb="4" eb="8">
      <t>キノウケンサ</t>
    </rPh>
    <rPh sb="9" eb="13">
      <t>ガゾウシンダン</t>
    </rPh>
    <rPh sb="13" eb="14">
      <t>ナド</t>
    </rPh>
    <phoneticPr fontId="1"/>
  </si>
  <si>
    <t>生検</t>
    <rPh sb="0" eb="2">
      <t>セイケン</t>
    </rPh>
    <phoneticPr fontId="1"/>
  </si>
  <si>
    <t>別表「Q_臨床検査・自覚症状」の項目数を算定する。
算定は実施計画書の治験実施スケジュール表（フローチャート）に準じて行う。</t>
    <rPh sb="0" eb="2">
      <t>ベッピョウ</t>
    </rPh>
    <rPh sb="5" eb="9">
      <t>リンショウケンサ</t>
    </rPh>
    <rPh sb="10" eb="14">
      <t>ジカクショウジョウ</t>
    </rPh>
    <rPh sb="16" eb="18">
      <t>コウモク</t>
    </rPh>
    <rPh sb="18" eb="19">
      <t>スウ</t>
    </rPh>
    <rPh sb="20" eb="22">
      <t>サンテイ</t>
    </rPh>
    <rPh sb="35" eb="37">
      <t>チケン</t>
    </rPh>
    <rPh sb="37" eb="39">
      <t>ジッシ</t>
    </rPh>
    <rPh sb="45" eb="46">
      <t>ヒョウ</t>
    </rPh>
    <phoneticPr fontId="1"/>
  </si>
  <si>
    <t>別表「R_臨床アウトカム評価」の項目数を算定する。算定は実施計画書の治験実施スケジュール表（フローチャート）に準じて行う。</t>
    <phoneticPr fontId="1"/>
  </si>
  <si>
    <t>別表「S_生体検査」を使用して算定する。診療報酬掲載の「生体検査」に当たる検査、若しくはそれに準ずる検査について算定する。</t>
    <rPh sb="5" eb="9">
      <t>セイタイケンサ</t>
    </rPh>
    <rPh sb="11" eb="13">
      <t>シヨウ</t>
    </rPh>
    <rPh sb="15" eb="17">
      <t>サンテイ</t>
    </rPh>
    <rPh sb="20" eb="24">
      <t>シンリョウホウシュウ</t>
    </rPh>
    <rPh sb="24" eb="26">
      <t>ケイサイ</t>
    </rPh>
    <rPh sb="28" eb="30">
      <t>セイタイ</t>
    </rPh>
    <rPh sb="30" eb="32">
      <t>ケンサ</t>
    </rPh>
    <rPh sb="34" eb="35">
      <t>ア</t>
    </rPh>
    <rPh sb="37" eb="39">
      <t>ケンサ</t>
    </rPh>
    <rPh sb="40" eb="41">
      <t>モ</t>
    </rPh>
    <rPh sb="47" eb="48">
      <t>ジュン</t>
    </rPh>
    <rPh sb="50" eb="52">
      <t>ケンサ</t>
    </rPh>
    <rPh sb="56" eb="58">
      <t>サンテイ</t>
    </rPh>
    <phoneticPr fontId="1"/>
  </si>
  <si>
    <t>別表「T_画像診断」を使用して算定する。診療報酬掲載の「画像診断」に当たる検査、若しくはそれに準ずる検査について算定する。</t>
    <rPh sb="5" eb="7">
      <t>ガゾウ</t>
    </rPh>
    <rPh sb="7" eb="9">
      <t>シンダン</t>
    </rPh>
    <rPh sb="11" eb="13">
      <t>シヨウ</t>
    </rPh>
    <rPh sb="15" eb="17">
      <t>サンテイ</t>
    </rPh>
    <rPh sb="20" eb="22">
      <t>シンリョウ</t>
    </rPh>
    <rPh sb="22" eb="24">
      <t>ホウシュウ</t>
    </rPh>
    <rPh sb="24" eb="26">
      <t>ケイサイ</t>
    </rPh>
    <rPh sb="28" eb="30">
      <t>ガゾウ</t>
    </rPh>
    <rPh sb="30" eb="32">
      <t>シンダン</t>
    </rPh>
    <rPh sb="34" eb="35">
      <t>ア</t>
    </rPh>
    <rPh sb="37" eb="39">
      <t>ケンサ</t>
    </rPh>
    <rPh sb="40" eb="41">
      <t>モ</t>
    </rPh>
    <rPh sb="47" eb="48">
      <t>ジュン</t>
    </rPh>
    <rPh sb="50" eb="52">
      <t>ケンサ</t>
    </rPh>
    <rPh sb="56" eb="58">
      <t>サンテイ</t>
    </rPh>
    <phoneticPr fontId="1"/>
  </si>
  <si>
    <t>Q_臨床検査等</t>
    <rPh sb="6" eb="7">
      <t>ナド</t>
    </rPh>
    <phoneticPr fontId="1"/>
  </si>
  <si>
    <t>R_臨床アウトカム評価</t>
    <rPh sb="2" eb="4">
      <t>リンショウ</t>
    </rPh>
    <rPh sb="9" eb="11">
      <t>ヒョウカ</t>
    </rPh>
    <phoneticPr fontId="1"/>
  </si>
  <si>
    <t>S_生体検査</t>
    <rPh sb="2" eb="6">
      <t>セイタイケンサ</t>
    </rPh>
    <phoneticPr fontId="1"/>
  </si>
  <si>
    <t>T_画像診断</t>
    <phoneticPr fontId="1"/>
  </si>
  <si>
    <t>T-spotのみ　それ以外の結核検査は【W】（その他）で算定する</t>
    <rPh sb="11" eb="13">
      <t>イガイ</t>
    </rPh>
    <rPh sb="14" eb="18">
      <t>ケッカクケンサ</t>
    </rPh>
    <rPh sb="25" eb="26">
      <t>タ</t>
    </rPh>
    <rPh sb="28" eb="30">
      <t>サンテイ</t>
    </rPh>
    <phoneticPr fontId="1"/>
  </si>
  <si>
    <t>保険未収載検査は当項目で算定しない</t>
    <rPh sb="0" eb="5">
      <t>ホケンミシュウサイ</t>
    </rPh>
    <rPh sb="5" eb="7">
      <t>ケンサ</t>
    </rPh>
    <rPh sb="8" eb="9">
      <t>トウ</t>
    </rPh>
    <rPh sb="9" eb="11">
      <t>コウモク</t>
    </rPh>
    <rPh sb="12" eb="14">
      <t>サンテイ</t>
    </rPh>
    <phoneticPr fontId="1"/>
  </si>
  <si>
    <t>保険未収載検査は当項目で算定しない</t>
    <phoneticPr fontId="1"/>
  </si>
  <si>
    <t>例)症状日誌, EQ-5E-5L, PRO-CTCAE, ･･･</t>
    <rPh sb="0" eb="1">
      <t>レイ</t>
    </rPh>
    <rPh sb="2" eb="6">
      <t>ショウジョウニッシ</t>
    </rPh>
    <phoneticPr fontId="1"/>
  </si>
  <si>
    <t>※ObsRO : Observer-Reported Outcome 介護者が評価するアウトカム</t>
    <rPh sb="35" eb="38">
      <t>カイゴシャ</t>
    </rPh>
    <rPh sb="39" eb="41">
      <t>ヒョウカ</t>
    </rPh>
    <phoneticPr fontId="1"/>
  </si>
  <si>
    <t>※ClinRO : Clinician-Reported Outcome 医療者が評価するアウトカム</t>
    <rPh sb="37" eb="40">
      <t>イリョウシャ</t>
    </rPh>
    <rPh sb="41" eb="43">
      <t>ヒョウカ</t>
    </rPh>
    <phoneticPr fontId="1"/>
  </si>
  <si>
    <t>追加検査の同意説明</t>
    <phoneticPr fontId="1"/>
  </si>
  <si>
    <t>追加検査の同意説明</t>
    <rPh sb="0" eb="2">
      <t>ツイカ</t>
    </rPh>
    <rPh sb="2" eb="4">
      <t>ケンサ</t>
    </rPh>
    <rPh sb="5" eb="9">
      <t>ドウイセツメイ</t>
    </rPh>
    <phoneticPr fontId="13"/>
  </si>
  <si>
    <t>治験への同意説明に加え、任意の追加検査、検体採取等の説明同意取得を必要とする場合に 算定する。</t>
    <rPh sb="6" eb="8">
      <t>セツメイ</t>
    </rPh>
    <rPh sb="9" eb="10">
      <t>クワ</t>
    </rPh>
    <rPh sb="12" eb="14">
      <t>ニンイ</t>
    </rPh>
    <rPh sb="15" eb="17">
      <t>ツイカ</t>
    </rPh>
    <rPh sb="17" eb="19">
      <t>ケンサ</t>
    </rPh>
    <rPh sb="20" eb="22">
      <t>ケンタイ</t>
    </rPh>
    <rPh sb="22" eb="24">
      <t>サイシュ</t>
    </rPh>
    <rPh sb="24" eb="25">
      <t>トウ</t>
    </rPh>
    <rPh sb="26" eb="28">
      <t>セツメイ</t>
    </rPh>
    <phoneticPr fontId="13"/>
  </si>
  <si>
    <t>生検検査の実施回数を算定する。既存の検体で実施が可能な場合は算定しないが、既存の検体が無い場合に新たに生検を行う必要がある場合は算定する。以下を参考に被験者への侵襲が同等であるものに分類する。内視鏡で生検を実施する場合は「T画像診断」と共に算定する。
＊ポイント［Ⅰ］は、皮膚、消化管内視鏡、甲状腺、前立腺、膀胱鏡などに分類される。
＊ポイント［Ⅱ］は、肺、肝臓、腎臓などに分類される。</t>
  </si>
  <si>
    <t>「R」「S」「T」に該当する検査等について侵襲ありの場合算定。侵襲とは、造影剤・放射線核種の投与を行う検査、鎮静を伴う検査、身体または精神に負荷や苦痛を伴う検査（運動負荷検査や長時間の呼吸機能検査、辛い過去を想起させる調査等）等を意味する。負荷や苦痛の有無については、治験対象患者の特性等を加味して判断する。</t>
    <rPh sb="54" eb="56">
      <t>チンセイ</t>
    </rPh>
    <rPh sb="57" eb="58">
      <t>トモナ</t>
    </rPh>
    <rPh sb="59" eb="61">
      <t>ケンサ</t>
    </rPh>
    <rPh sb="73" eb="75">
      <t>クツウ</t>
    </rPh>
    <rPh sb="85" eb="87">
      <t>ケンサ</t>
    </rPh>
    <rPh sb="88" eb="91">
      <t>チョウジカン</t>
    </rPh>
    <rPh sb="92" eb="98">
      <t>コキュウキノウケンサ</t>
    </rPh>
    <rPh sb="99" eb="100">
      <t>ツラ</t>
    </rPh>
    <rPh sb="101" eb="103">
      <t>カコ</t>
    </rPh>
    <rPh sb="104" eb="106">
      <t>ソウキ</t>
    </rPh>
    <rPh sb="109" eb="111">
      <t>チョウサ</t>
    </rPh>
    <rPh sb="111" eb="112">
      <t>ナド</t>
    </rPh>
    <rPh sb="113" eb="114">
      <t>ナド</t>
    </rPh>
    <rPh sb="120" eb="122">
      <t>フカ</t>
    </rPh>
    <rPh sb="123" eb="125">
      <t>クツウ</t>
    </rPh>
    <rPh sb="126" eb="128">
      <t>ウム</t>
    </rPh>
    <rPh sb="134" eb="140">
      <t>チケンタイショウカンジャ</t>
    </rPh>
    <rPh sb="141" eb="144">
      <t>トクセイトウ</t>
    </rPh>
    <rPh sb="145" eb="147">
      <t>カミ</t>
    </rPh>
    <rPh sb="149" eb="151">
      <t>ハンダン</t>
    </rPh>
    <phoneticPr fontId="1"/>
  </si>
  <si>
    <t>臨床試験研究経費ポイント算出表（治験：再生医療等製品）    作成上の注意事項</t>
    <rPh sb="0" eb="2">
      <t>リンショウ</t>
    </rPh>
    <rPh sb="2" eb="4">
      <t>シケン</t>
    </rPh>
    <rPh sb="4" eb="6">
      <t>ケンキュウ</t>
    </rPh>
    <rPh sb="6" eb="8">
      <t>ケイヒ</t>
    </rPh>
    <rPh sb="12" eb="14">
      <t>サンシュツ</t>
    </rPh>
    <rPh sb="14" eb="15">
      <t>ヒョウ</t>
    </rPh>
    <rPh sb="16" eb="18">
      <t>チケン</t>
    </rPh>
    <rPh sb="19" eb="21">
      <t>サイセイ</t>
    </rPh>
    <rPh sb="21" eb="23">
      <t>イリョウ</t>
    </rPh>
    <rPh sb="23" eb="24">
      <t>トウ</t>
    </rPh>
    <rPh sb="24" eb="26">
      <t>セイヒン</t>
    </rPh>
    <rPh sb="31" eb="33">
      <t>サクセイ</t>
    </rPh>
    <rPh sb="33" eb="34">
      <t>ジョウ</t>
    </rPh>
    <rPh sb="35" eb="37">
      <t>チュウイ</t>
    </rPh>
    <rPh sb="37" eb="39">
      <t>ジコウ</t>
    </rPh>
    <phoneticPr fontId="1"/>
  </si>
  <si>
    <t>個々の被験者における治験製品（治験製品に準じて依頼者から提供される製品・治験製品と同等に管理を求められる製品を含む ）を使用する回数を算定する。使用回数が固定されていない場合は、依頼者により想定される予定回数または平均使用回数を算定する。</t>
    <rPh sb="12" eb="14">
      <t>セイヒン</t>
    </rPh>
    <rPh sb="33" eb="35">
      <t>セイヒン</t>
    </rPh>
    <rPh sb="38" eb="40">
      <t>セイヒン</t>
    </rPh>
    <rPh sb="52" eb="54">
      <t>セイヒン</t>
    </rPh>
    <rPh sb="60" eb="62">
      <t>シヨウ</t>
    </rPh>
    <rPh sb="64" eb="66">
      <t>カイスウ</t>
    </rPh>
    <rPh sb="72" eb="74">
      <t>シヨウ</t>
    </rPh>
    <rPh sb="74" eb="76">
      <t>カイスウ</t>
    </rPh>
    <rPh sb="102" eb="104">
      <t>カイスウ</t>
    </rPh>
    <rPh sb="109" eb="111">
      <t>シヨウ</t>
    </rPh>
    <rPh sb="111" eb="113">
      <t>カイスウ</t>
    </rPh>
    <phoneticPr fontId="1"/>
  </si>
  <si>
    <t>・「V」項目の生検以上に被験者の侵襲が高い検査および実施者の負担が高い特殊な検査や評価などを算定する。ウエイトは臨床研究センター（治験部部長）の意見を参考に責任医師と協議し決定する。
 例）一般診療の範囲を超えた皮膚生検、培養を必要とするクオンティフェロン検査など
・治験実施診療科が複数科となる場合、長期間の観察やフォローアップが必要な場合、当該治験特有の実施体制の構築が必要な場合など、臨床研究センター（治験部部長）の意見を参考に責任医師と協議し決定する。</t>
    <phoneticPr fontId="1"/>
  </si>
  <si>
    <t>サブスタディ等の実施数</t>
    <rPh sb="6" eb="7">
      <t>トウ</t>
    </rPh>
    <rPh sb="8" eb="10">
      <t>ジッシ</t>
    </rPh>
    <rPh sb="10" eb="11">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</si>
</sst>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name val="ＭＳ Ｐゴシック"/>
      <family val="3"/>
      <charset val="128"/>
    </font>
    <font>
      <sz val="6"/>
      <name val="ＭＳ Ｐゴシック"/>
      <family val="3"/>
      <charset val="128"/>
    </font>
    <font>
      <sz val="1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sz val="11"/>
      <color theme="1"/>
      <name val="ＭＳ Ｐゴシック"/>
      <family val="2"/>
      <charset val="128"/>
      <scheme val="minor"/>
    </font>
    <font>
      <sz val="6"/>
      <name val="ＭＳ Ｐゴシック"/>
      <family val="2"/>
      <charset val="128"/>
      <scheme val="minor"/>
    </font>
    <font>
      <b/>
      <sz val="11"/>
      <color theme="1"/>
      <name val="游ゴシック"/>
      <family val="3"/>
      <charset val="128"/>
    </font>
    <font>
      <sz val="11"/>
      <color theme="1"/>
      <name val="游ゴシック"/>
      <family val="3"/>
      <charset val="128"/>
    </font>
    <font>
      <i/>
      <sz val="11"/>
      <color rgb="FFFF0000"/>
      <name val="游ゴシック"/>
      <family val="3"/>
      <charset val="128"/>
    </font>
    <font>
      <b/>
      <sz val="11"/>
      <name val="游ゴシック"/>
      <family val="3"/>
      <charset val="128"/>
    </font>
    <font>
      <sz val="11"/>
      <name val="游ゴシック"/>
      <family val="3"/>
      <charset val="128"/>
    </font>
    <font>
      <sz val="11"/>
      <color rgb="FF9C0006"/>
      <name val="ＭＳ Ｐゴシック"/>
      <family val="2"/>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rgb="FFFFF9E7"/>
        <bgColor indexed="64"/>
      </patternFill>
    </fill>
    <fill>
      <patternFill patternType="solid">
        <fgColor theme="7"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s>
  <cellStyleXfs count="4">
    <xf numFmtId="0" fontId="0" fillId="0" borderId="0"/>
    <xf numFmtId="0" fontId="3" fillId="0" borderId="0"/>
    <xf numFmtId="0" fontId="6" fillId="0" borderId="0">
      <alignment vertical="center"/>
    </xf>
    <xf numFmtId="0" fontId="6" fillId="0" borderId="0">
      <alignment vertical="center"/>
    </xf>
  </cellStyleXfs>
  <cellXfs count="134">
    <xf numFmtId="0" fontId="0" fillId="0" borderId="0" xfId="0"/>
    <xf numFmtId="0" fontId="2" fillId="0" borderId="0" xfId="0" applyFont="1" applyAlignment="1">
      <alignment vertical="center"/>
    </xf>
    <xf numFmtId="0" fontId="0" fillId="0" borderId="1" xfId="1" applyFont="1" applyBorder="1" applyAlignment="1">
      <alignment vertical="top" wrapText="1"/>
    </xf>
    <xf numFmtId="0" fontId="8" fillId="0" borderId="0" xfId="3" applyFont="1">
      <alignment vertical="center"/>
    </xf>
    <xf numFmtId="0" fontId="9" fillId="0" borderId="0" xfId="3" applyFont="1" applyAlignment="1">
      <alignment horizontal="right" vertical="center"/>
    </xf>
    <xf numFmtId="0" fontId="9" fillId="0" borderId="0" xfId="3" applyFont="1">
      <alignment vertical="center"/>
    </xf>
    <xf numFmtId="0" fontId="9" fillId="0" borderId="13" xfId="3" applyFont="1" applyBorder="1" applyAlignment="1">
      <alignment horizontal="center" vertical="center"/>
    </xf>
    <xf numFmtId="0" fontId="9" fillId="0" borderId="15" xfId="3" applyFont="1" applyBorder="1">
      <alignment vertical="center"/>
    </xf>
    <xf numFmtId="0" fontId="9" fillId="2" borderId="16" xfId="3" applyFont="1" applyFill="1" applyBorder="1" applyAlignment="1">
      <alignment horizontal="center" vertical="center"/>
    </xf>
    <xf numFmtId="0" fontId="9" fillId="0" borderId="17" xfId="3" applyFont="1" applyBorder="1">
      <alignment vertical="center"/>
    </xf>
    <xf numFmtId="0" fontId="9" fillId="0" borderId="17" xfId="3" applyFont="1" applyBorder="1" applyAlignment="1">
      <alignment vertical="center" wrapText="1"/>
    </xf>
    <xf numFmtId="0" fontId="9" fillId="0" borderId="18" xfId="3" applyFont="1" applyBorder="1">
      <alignment vertical="center"/>
    </xf>
    <xf numFmtId="0" fontId="9" fillId="2" borderId="19" xfId="3" applyFont="1" applyFill="1" applyBorder="1" applyAlignment="1">
      <alignment horizontal="center" vertical="center"/>
    </xf>
    <xf numFmtId="0" fontId="9" fillId="0" borderId="21" xfId="3" applyFont="1" applyBorder="1">
      <alignment vertical="center"/>
    </xf>
    <xf numFmtId="0" fontId="8" fillId="0" borderId="0" xfId="2" applyFont="1" applyProtection="1">
      <alignment vertical="center"/>
      <protection locked="0"/>
    </xf>
    <xf numFmtId="0" fontId="9" fillId="0" borderId="0" xfId="2" applyFont="1" applyAlignment="1" applyProtection="1">
      <alignment horizontal="right" vertical="center"/>
      <protection locked="0"/>
    </xf>
    <xf numFmtId="0" fontId="9" fillId="0" borderId="0" xfId="2" applyFont="1" applyProtection="1">
      <alignment vertical="center"/>
      <protection locked="0"/>
    </xf>
    <xf numFmtId="0" fontId="9" fillId="0" borderId="14" xfId="2" applyFont="1" applyBorder="1" applyAlignment="1" applyProtection="1">
      <alignment horizontal="center" vertical="center"/>
      <protection locked="0"/>
    </xf>
    <xf numFmtId="0" fontId="9" fillId="0" borderId="15" xfId="2" applyFont="1" applyBorder="1" applyProtection="1">
      <alignment vertical="center"/>
      <protection locked="0"/>
    </xf>
    <xf numFmtId="0" fontId="9" fillId="2" borderId="26" xfId="2" applyFont="1" applyFill="1" applyBorder="1" applyAlignment="1" applyProtection="1">
      <alignment horizontal="center" vertical="center"/>
      <protection locked="0"/>
    </xf>
    <xf numFmtId="0" fontId="9" fillId="0" borderId="7" xfId="2" applyFont="1" applyBorder="1" applyAlignment="1" applyProtection="1">
      <alignment horizontal="center" vertical="center"/>
      <protection locked="0"/>
    </xf>
    <xf numFmtId="0" fontId="9" fillId="0" borderId="7" xfId="2" applyFont="1" applyBorder="1" applyAlignment="1" applyProtection="1">
      <alignment horizontal="center" vertical="center" wrapText="1"/>
      <protection locked="0"/>
    </xf>
    <xf numFmtId="0" fontId="9" fillId="2" borderId="18" xfId="2" applyFont="1" applyFill="1" applyBorder="1" applyAlignment="1" applyProtection="1">
      <alignment horizontal="left" vertical="top" wrapText="1"/>
      <protection locked="0"/>
    </xf>
    <xf numFmtId="0" fontId="9" fillId="2" borderId="27" xfId="2" applyFont="1" applyFill="1" applyBorder="1" applyAlignment="1" applyProtection="1">
      <alignment horizontal="center" vertical="center"/>
      <protection locked="0"/>
    </xf>
    <xf numFmtId="0" fontId="9" fillId="0" borderId="20" xfId="2" applyFont="1" applyBorder="1" applyAlignment="1" applyProtection="1">
      <alignment horizontal="center" vertical="center"/>
      <protection locked="0"/>
    </xf>
    <xf numFmtId="0" fontId="9" fillId="2" borderId="21" xfId="2" applyFont="1" applyFill="1" applyBorder="1" applyAlignment="1" applyProtection="1">
      <alignment horizontal="left" vertical="top" wrapText="1"/>
      <protection locked="0"/>
    </xf>
    <xf numFmtId="0" fontId="9" fillId="3" borderId="19" xfId="2" applyFont="1" applyFill="1" applyBorder="1">
      <alignment vertical="center"/>
    </xf>
    <xf numFmtId="0" fontId="9" fillId="3" borderId="28" xfId="2" applyFont="1" applyFill="1" applyBorder="1">
      <alignment vertical="center"/>
    </xf>
    <xf numFmtId="0" fontId="9" fillId="3" borderId="29" xfId="2" applyFont="1" applyFill="1" applyBorder="1" applyAlignment="1">
      <alignment horizontal="center" vertical="center"/>
    </xf>
    <xf numFmtId="0" fontId="11" fillId="0" borderId="0" xfId="2" applyFont="1" applyProtection="1">
      <alignment vertical="center"/>
      <protection locked="0"/>
    </xf>
    <xf numFmtId="0" fontId="12" fillId="0" borderId="0" xfId="2" applyFont="1" applyAlignment="1" applyProtection="1">
      <alignment horizontal="right" vertical="center"/>
      <protection locked="0"/>
    </xf>
    <xf numFmtId="0" fontId="12" fillId="0" borderId="0" xfId="2" applyFont="1" applyProtection="1">
      <alignment vertical="center"/>
      <protection locked="0"/>
    </xf>
    <xf numFmtId="0" fontId="12" fillId="0" borderId="13" xfId="2" applyFont="1" applyBorder="1" applyAlignment="1" applyProtection="1">
      <alignment horizontal="center" vertical="center"/>
      <protection locked="0"/>
    </xf>
    <xf numFmtId="0" fontId="12" fillId="0" borderId="15" xfId="2" applyFont="1" applyBorder="1" applyProtection="1">
      <alignment vertical="center"/>
      <protection locked="0"/>
    </xf>
    <xf numFmtId="0" fontId="12" fillId="2" borderId="16" xfId="2" applyFont="1" applyFill="1" applyBorder="1" applyAlignment="1" applyProtection="1">
      <alignment horizontal="center" vertical="center"/>
      <protection locked="0"/>
    </xf>
    <xf numFmtId="0" fontId="12" fillId="0" borderId="17" xfId="2" applyFont="1" applyBorder="1" applyProtection="1">
      <alignment vertical="center"/>
      <protection locked="0"/>
    </xf>
    <xf numFmtId="0" fontId="12" fillId="0" borderId="17" xfId="2" applyFont="1" applyBorder="1" applyAlignment="1" applyProtection="1">
      <alignment vertical="center" wrapText="1"/>
      <protection locked="0"/>
    </xf>
    <xf numFmtId="0" fontId="12" fillId="0" borderId="18" xfId="2" applyFont="1" applyBorder="1" applyProtection="1">
      <alignment vertical="center"/>
      <protection locked="0"/>
    </xf>
    <xf numFmtId="0" fontId="12" fillId="2" borderId="18" xfId="2" applyFont="1" applyFill="1" applyBorder="1" applyProtection="1">
      <alignment vertical="center"/>
      <protection locked="0"/>
    </xf>
    <xf numFmtId="0" fontId="12" fillId="2" borderId="19" xfId="2" applyFont="1" applyFill="1" applyBorder="1" applyAlignment="1" applyProtection="1">
      <alignment horizontal="center" vertical="center"/>
      <protection locked="0"/>
    </xf>
    <xf numFmtId="0" fontId="12" fillId="0" borderId="21" xfId="2" applyFont="1" applyBorder="1" applyProtection="1">
      <alignment vertical="center"/>
      <protection locked="0"/>
    </xf>
    <xf numFmtId="0" fontId="12" fillId="0" borderId="24" xfId="2" applyFont="1" applyBorder="1" applyProtection="1">
      <alignment vertical="center"/>
      <protection locked="0"/>
    </xf>
    <xf numFmtId="0" fontId="12" fillId="3" borderId="22" xfId="2" applyFont="1" applyFill="1" applyBorder="1">
      <alignment vertical="center"/>
    </xf>
    <xf numFmtId="0" fontId="12" fillId="3" borderId="23" xfId="2" applyFont="1" applyFill="1" applyBorder="1">
      <alignment vertical="center"/>
    </xf>
    <xf numFmtId="0" fontId="12" fillId="3" borderId="23" xfId="2" applyFont="1" applyFill="1" applyBorder="1" applyAlignment="1">
      <alignment horizontal="center" vertical="center"/>
    </xf>
    <xf numFmtId="0" fontId="5" fillId="0" borderId="1" xfId="0" applyFont="1" applyBorder="1" applyAlignment="1" applyProtection="1">
      <alignment vertical="center"/>
      <protection locked="0"/>
    </xf>
    <xf numFmtId="0" fontId="0" fillId="0" borderId="1" xfId="1" applyFont="1" applyBorder="1" applyAlignment="1">
      <alignment horizontal="center" vertical="top"/>
    </xf>
    <xf numFmtId="0" fontId="0" fillId="0" borderId="1" xfId="1" applyFont="1" applyBorder="1" applyAlignment="1">
      <alignment vertical="top"/>
    </xf>
    <xf numFmtId="0" fontId="0" fillId="0" borderId="1" xfId="0" applyBorder="1" applyAlignment="1">
      <alignment horizontal="center" vertical="top"/>
    </xf>
    <xf numFmtId="0" fontId="0" fillId="0" borderId="34" xfId="1" applyFont="1" applyBorder="1" applyAlignment="1">
      <alignment vertical="top" wrapText="1"/>
    </xf>
    <xf numFmtId="0" fontId="0" fillId="0" borderId="0" xfId="0" applyAlignment="1">
      <alignment vertical="top"/>
    </xf>
    <xf numFmtId="0" fontId="0" fillId="0" borderId="0" xfId="0" applyAlignment="1">
      <alignment vertical="top" wrapText="1"/>
    </xf>
    <xf numFmtId="0" fontId="0" fillId="0" borderId="0" xfId="0" applyProtection="1">
      <protection locked="0"/>
    </xf>
    <xf numFmtId="0" fontId="0" fillId="0" borderId="0" xfId="0" applyAlignment="1" applyProtection="1">
      <alignment horizontal="left" vertical="center"/>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1" xfId="0" applyBorder="1" applyAlignment="1" applyProtection="1">
      <alignment horizontal="left" vertical="center"/>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1" xfId="0" applyBorder="1" applyAlignment="1">
      <alignment horizontal="center" vertical="center"/>
    </xf>
    <xf numFmtId="0" fontId="0" fillId="0" borderId="1" xfId="0" applyBorder="1" applyAlignment="1" applyProtection="1">
      <alignment wrapText="1"/>
      <protection locked="0"/>
    </xf>
    <xf numFmtId="0" fontId="0" fillId="0" borderId="1" xfId="1" applyFont="1" applyBorder="1" applyAlignment="1" applyProtection="1">
      <alignment horizontal="center" vertical="center"/>
      <protection locked="0"/>
    </xf>
    <xf numFmtId="0" fontId="0" fillId="0" borderId="1" xfId="1" applyFont="1" applyBorder="1" applyAlignment="1" applyProtection="1">
      <alignment horizontal="center" vertical="center" wrapText="1"/>
      <protection locked="0"/>
    </xf>
    <xf numFmtId="0" fontId="0" fillId="0" borderId="1" xfId="0" applyBorder="1" applyProtection="1">
      <protection locked="0"/>
    </xf>
    <xf numFmtId="0" fontId="0" fillId="0" borderId="1" xfId="1" applyFont="1" applyBorder="1" applyAlignment="1" applyProtection="1">
      <alignment vertical="center"/>
      <protection locked="0"/>
    </xf>
    <xf numFmtId="0" fontId="0" fillId="0" borderId="1" xfId="0" applyBorder="1" applyAlignment="1" applyProtection="1">
      <alignment vertical="center"/>
      <protection locked="0"/>
    </xf>
    <xf numFmtId="0" fontId="0" fillId="0" borderId="2" xfId="0" applyBorder="1" applyAlignment="1" applyProtection="1">
      <alignment vertical="center" wrapText="1"/>
      <protection locked="0"/>
    </xf>
    <xf numFmtId="0" fontId="0" fillId="0" borderId="1" xfId="1" applyFont="1" applyBorder="1" applyAlignment="1">
      <alignment horizontal="center" vertical="center"/>
    </xf>
    <xf numFmtId="0" fontId="0" fillId="0" borderId="1" xfId="1" applyFont="1" applyBorder="1" applyAlignment="1">
      <alignment horizontal="center" vertical="center" wrapText="1"/>
    </xf>
    <xf numFmtId="0" fontId="0" fillId="0" borderId="3" xfId="1" applyFont="1" applyBorder="1" applyAlignment="1">
      <alignment horizontal="center" vertical="center" wrapText="1"/>
    </xf>
    <xf numFmtId="0" fontId="0" fillId="0" borderId="7" xfId="1" applyFont="1" applyBorder="1" applyAlignment="1">
      <alignment horizontal="center" vertical="center"/>
    </xf>
    <xf numFmtId="0" fontId="0" fillId="0" borderId="3" xfId="0" applyBorder="1" applyAlignment="1">
      <alignment vertical="center" wrapText="1"/>
    </xf>
    <xf numFmtId="0" fontId="0" fillId="0" borderId="1" xfId="1" applyFont="1" applyBorder="1" applyAlignment="1">
      <alignment vertical="center" wrapText="1"/>
    </xf>
    <xf numFmtId="0" fontId="0" fillId="0" borderId="7" xfId="1" applyFont="1" applyBorder="1" applyAlignment="1" applyProtection="1">
      <alignment horizontal="center" vertical="center"/>
      <protection locked="0"/>
    </xf>
    <xf numFmtId="0" fontId="0" fillId="0" borderId="3" xfId="1" applyFont="1" applyBorder="1" applyAlignment="1" applyProtection="1">
      <alignment vertical="center"/>
      <protection locked="0"/>
    </xf>
    <xf numFmtId="0" fontId="0" fillId="0" borderId="12" xfId="1" applyFont="1" applyBorder="1" applyAlignment="1" applyProtection="1">
      <alignment horizontal="center" vertical="center" wrapText="1"/>
      <protection locked="0"/>
    </xf>
    <xf numFmtId="0" fontId="4" fillId="0" borderId="0" xfId="0" applyFont="1" applyAlignment="1">
      <alignment horizontal="center" vertical="center"/>
    </xf>
    <xf numFmtId="0" fontId="0" fillId="0" borderId="5" xfId="1" applyFont="1" applyBorder="1" applyAlignment="1" applyProtection="1">
      <alignment horizontal="center" vertical="center"/>
      <protection locked="0"/>
    </xf>
    <xf numFmtId="0" fontId="0" fillId="0" borderId="6" xfId="1"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4" xfId="1" applyFont="1" applyBorder="1" applyAlignment="1" applyProtection="1">
      <alignment horizontal="left" vertical="center"/>
      <protection locked="0"/>
    </xf>
    <xf numFmtId="0" fontId="0" fillId="0" borderId="3" xfId="1" applyFont="1"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1" applyFont="1" applyBorder="1" applyAlignment="1" applyProtection="1">
      <alignment horizontal="left" vertical="center" wrapText="1"/>
      <protection locked="0"/>
    </xf>
    <xf numFmtId="0" fontId="0" fillId="0" borderId="3" xfId="1" applyFont="1" applyBorder="1" applyAlignment="1" applyProtection="1">
      <alignment horizontal="left" vertical="center" wrapText="1"/>
      <protection locked="0"/>
    </xf>
    <xf numFmtId="0" fontId="2" fillId="0" borderId="0" xfId="0" applyFont="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textRotation="255" wrapText="1"/>
      <protection locked="0"/>
    </xf>
    <xf numFmtId="0" fontId="0" fillId="0" borderId="1" xfId="0" applyBorder="1" applyAlignment="1" applyProtection="1">
      <alignment vertical="center" textRotation="255"/>
      <protection locked="0"/>
    </xf>
    <xf numFmtId="0" fontId="0" fillId="0" borderId="2" xfId="0" applyBorder="1" applyAlignment="1" applyProtection="1">
      <alignment horizontal="left" vertical="center"/>
      <protection locked="0"/>
    </xf>
    <xf numFmtId="49" fontId="0" fillId="0" borderId="4" xfId="0" applyNumberFormat="1" applyBorder="1" applyAlignment="1" applyProtection="1">
      <alignment horizontal="left" vertical="center"/>
      <protection locked="0"/>
    </xf>
    <xf numFmtId="49" fontId="0" fillId="0" borderId="2" xfId="0" applyNumberFormat="1" applyBorder="1" applyAlignment="1" applyProtection="1">
      <alignment horizontal="left" vertical="center"/>
      <protection locked="0"/>
    </xf>
    <xf numFmtId="49" fontId="0" fillId="0" borderId="3" xfId="0" applyNumberFormat="1" applyBorder="1" applyAlignment="1" applyProtection="1">
      <alignment horizontal="left" vertical="center"/>
      <protection locked="0"/>
    </xf>
    <xf numFmtId="0" fontId="0" fillId="0" borderId="4" xfId="0"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0" fillId="0" borderId="3" xfId="0" applyBorder="1" applyAlignment="1" applyProtection="1">
      <alignment horizontal="right" vertical="center"/>
      <protection locked="0"/>
    </xf>
    <xf numFmtId="0" fontId="0" fillId="0" borderId="4" xfId="1" applyFont="1" applyBorder="1" applyAlignment="1">
      <alignment horizontal="left" vertical="center" wrapText="1"/>
    </xf>
    <xf numFmtId="0" fontId="0" fillId="0" borderId="3" xfId="1" applyFont="1" applyBorder="1" applyAlignment="1">
      <alignment horizontal="left" vertical="center" wrapText="1"/>
    </xf>
    <xf numFmtId="0" fontId="0" fillId="0" borderId="9" xfId="0" applyBorder="1" applyAlignment="1" applyProtection="1">
      <alignment horizontal="center" vertical="center"/>
      <protection locked="0"/>
    </xf>
    <xf numFmtId="0" fontId="0" fillId="0" borderId="10" xfId="1" applyFont="1" applyBorder="1" applyAlignment="1" applyProtection="1">
      <alignment horizontal="left" vertical="center" wrapText="1"/>
      <protection locked="0"/>
    </xf>
    <xf numFmtId="0" fontId="0" fillId="0" borderId="11" xfId="1" applyFont="1" applyBorder="1" applyAlignment="1" applyProtection="1">
      <alignment horizontal="left" vertical="center" wrapText="1"/>
      <protection locked="0"/>
    </xf>
    <xf numFmtId="0" fontId="12" fillId="0" borderId="20" xfId="2" applyFont="1" applyBorder="1" applyAlignment="1" applyProtection="1">
      <alignment horizontal="center" vertical="center"/>
      <protection locked="0"/>
    </xf>
    <xf numFmtId="0" fontId="12" fillId="0" borderId="4" xfId="2" applyFont="1" applyBorder="1" applyAlignment="1" applyProtection="1">
      <alignment horizontal="center" vertical="center"/>
      <protection locked="0"/>
    </xf>
    <xf numFmtId="0" fontId="12" fillId="0" borderId="3" xfId="2" applyFont="1" applyBorder="1" applyAlignment="1" applyProtection="1">
      <alignment horizontal="center" vertical="center"/>
      <protection locked="0"/>
    </xf>
    <xf numFmtId="0" fontId="12" fillId="2" borderId="4" xfId="2" applyFont="1" applyFill="1" applyBorder="1" applyAlignment="1" applyProtection="1">
      <alignment horizontal="center" vertical="center"/>
      <protection locked="0"/>
    </xf>
    <xf numFmtId="0" fontId="12" fillId="2" borderId="3" xfId="2" applyFont="1" applyFill="1" applyBorder="1" applyAlignment="1" applyProtection="1">
      <alignment horizontal="center" vertical="center"/>
      <protection locked="0"/>
    </xf>
    <xf numFmtId="0" fontId="12" fillId="0" borderId="1" xfId="2" applyFont="1" applyBorder="1" applyAlignment="1" applyProtection="1">
      <alignment horizontal="center" vertical="center"/>
      <protection locked="0"/>
    </xf>
    <xf numFmtId="0" fontId="12" fillId="0" borderId="14" xfId="2" applyFont="1" applyBorder="1" applyAlignment="1" applyProtection="1">
      <alignment horizontal="center" vertical="center"/>
      <protection locked="0"/>
    </xf>
    <xf numFmtId="0" fontId="9" fillId="0" borderId="13" xfId="2" applyFont="1" applyBorder="1" applyAlignment="1" applyProtection="1">
      <alignment horizontal="center" vertical="center"/>
      <protection locked="0"/>
    </xf>
    <xf numFmtId="0" fontId="9" fillId="0" borderId="25" xfId="2" applyFont="1" applyBorder="1" applyAlignment="1" applyProtection="1">
      <alignment horizontal="center" vertical="center"/>
      <protection locked="0"/>
    </xf>
    <xf numFmtId="0" fontId="9" fillId="2" borderId="27" xfId="2" applyFont="1" applyFill="1" applyBorder="1" applyAlignment="1">
      <alignment horizontal="left" vertical="top" wrapText="1"/>
    </xf>
    <xf numFmtId="0" fontId="9" fillId="2" borderId="32" xfId="2" applyFont="1" applyFill="1" applyBorder="1" applyAlignment="1">
      <alignment horizontal="left" vertical="top" wrapText="1"/>
    </xf>
    <xf numFmtId="0" fontId="9" fillId="2" borderId="33" xfId="2" applyFont="1" applyFill="1" applyBorder="1" applyAlignment="1">
      <alignment horizontal="left" vertical="top" wrapText="1"/>
    </xf>
    <xf numFmtId="0" fontId="9" fillId="0" borderId="4" xfId="3" applyFont="1" applyBorder="1" applyAlignment="1">
      <alignment horizontal="center" vertical="center"/>
    </xf>
    <xf numFmtId="0" fontId="9" fillId="0" borderId="3" xfId="3" applyFont="1" applyBorder="1" applyAlignment="1">
      <alignment horizontal="center" vertical="center"/>
    </xf>
    <xf numFmtId="0" fontId="9" fillId="0" borderId="20" xfId="3" applyFont="1" applyBorder="1" applyAlignment="1">
      <alignment horizontal="center" vertical="center"/>
    </xf>
    <xf numFmtId="0" fontId="9" fillId="0" borderId="13" xfId="2" applyFont="1" applyBorder="1" applyAlignment="1">
      <alignment horizontal="left" vertical="top"/>
    </xf>
    <xf numFmtId="0" fontId="9" fillId="0" borderId="25" xfId="2" applyFont="1" applyBorder="1" applyAlignment="1">
      <alignment horizontal="left" vertical="top"/>
    </xf>
    <xf numFmtId="0" fontId="9" fillId="0" borderId="31" xfId="2" applyFont="1" applyBorder="1" applyAlignment="1">
      <alignment horizontal="left" vertical="top"/>
    </xf>
    <xf numFmtId="0" fontId="9" fillId="4" borderId="16" xfId="3" applyFont="1" applyFill="1" applyBorder="1" applyAlignment="1">
      <alignment horizontal="center" vertical="center"/>
    </xf>
    <xf numFmtId="0" fontId="10" fillId="4" borderId="2" xfId="3" applyFont="1" applyFill="1" applyBorder="1" applyAlignment="1">
      <alignment horizontal="center" vertical="center"/>
    </xf>
    <xf numFmtId="0" fontId="10" fillId="4" borderId="30" xfId="3" applyFont="1" applyFill="1" applyBorder="1" applyAlignment="1">
      <alignment horizontal="center" vertical="center"/>
    </xf>
    <xf numFmtId="0" fontId="9" fillId="0" borderId="1" xfId="3" applyFont="1" applyBorder="1" applyAlignment="1">
      <alignment horizontal="center" vertical="center"/>
    </xf>
    <xf numFmtId="0" fontId="9" fillId="4" borderId="2" xfId="3" applyFont="1" applyFill="1" applyBorder="1" applyAlignment="1">
      <alignment horizontal="center" vertical="center"/>
    </xf>
    <xf numFmtId="0" fontId="9" fillId="4" borderId="30" xfId="3" applyFont="1" applyFill="1" applyBorder="1" applyAlignment="1">
      <alignment horizontal="center" vertical="center"/>
    </xf>
    <xf numFmtId="0" fontId="9" fillId="0" borderId="14" xfId="3" applyFont="1" applyBorder="1" applyAlignment="1">
      <alignment horizontal="center" vertical="center"/>
    </xf>
  </cellXfs>
  <cellStyles count="4">
    <cellStyle name="標準" xfId="0" builtinId="0"/>
    <cellStyle name="標準 2" xfId="1" xr:uid="{00000000-0005-0000-0000-000001000000}"/>
    <cellStyle name="標準 3" xfId="2" xr:uid="{1A5FE1DF-47CA-46FE-B0AC-3B50BEE50508}"/>
    <cellStyle name="標準 3 2 2" xfId="3" xr:uid="{1589CD88-1D53-4AFE-90A0-84AFB6749DEC}"/>
  </cellStyles>
  <dxfs count="9">
    <dxf>
      <font>
        <color theme="0"/>
      </font>
    </dxf>
    <dxf>
      <font>
        <color theme="4" tint="0.39994506668294322"/>
      </font>
      <fill>
        <patternFill>
          <bgColor theme="4" tint="0.39994506668294322"/>
        </patternFill>
      </fill>
    </dxf>
    <dxf>
      <font>
        <color theme="4" tint="0.39994506668294322"/>
      </font>
      <fill>
        <patternFill>
          <bgColor theme="4" tint="0.39994506668294322"/>
        </patternFill>
      </fill>
    </dxf>
    <dxf>
      <font>
        <color theme="4" tint="0.39994506668294322"/>
      </font>
      <fill>
        <patternFill>
          <bgColor theme="4" tint="0.39994506668294322"/>
        </patternFill>
      </fill>
    </dxf>
    <dxf>
      <font>
        <color theme="4" tint="0.39994506668294322"/>
      </font>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92076</xdr:colOff>
      <xdr:row>16</xdr:row>
      <xdr:rowOff>571500</xdr:rowOff>
    </xdr:from>
    <xdr:ext cx="5194299" cy="981075"/>
    <xdr:pic>
      <xdr:nvPicPr>
        <xdr:cNvPr id="2" name="図 1">
          <a:extLst>
            <a:ext uri="{FF2B5EF4-FFF2-40B4-BE49-F238E27FC236}">
              <a16:creationId xmlns:a16="http://schemas.microsoft.com/office/drawing/2014/main" id="{08615C59-278C-4D74-9481-01E4001F06D0}"/>
            </a:ext>
          </a:extLst>
        </xdr:cNvPr>
        <xdr:cNvPicPr>
          <a:picLocks noChangeAspect="1"/>
        </xdr:cNvPicPr>
      </xdr:nvPicPr>
      <xdr:blipFill>
        <a:blip xmlns:r="http://schemas.openxmlformats.org/officeDocument/2006/relationships" r:embed="rId1"/>
        <a:stretch>
          <a:fillRect/>
        </a:stretch>
      </xdr:blipFill>
      <xdr:spPr>
        <a:xfrm>
          <a:off x="2406651" y="7572375"/>
          <a:ext cx="5194299" cy="981075"/>
        </a:xfrm>
        <a:prstGeom prst="rect">
          <a:avLst/>
        </a:prstGeom>
        <a:ln>
          <a:solidFill>
            <a:schemeClr val="tx1"/>
          </a:solid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13</xdr:col>
      <xdr:colOff>95250</xdr:colOff>
      <xdr:row>25</xdr:row>
      <xdr:rowOff>28576</xdr:rowOff>
    </xdr:from>
    <xdr:to>
      <xdr:col>13</xdr:col>
      <xdr:colOff>2619375</xdr:colOff>
      <xdr:row>28</xdr:row>
      <xdr:rowOff>514351</xdr:rowOff>
    </xdr:to>
    <xdr:sp macro="" textlink="">
      <xdr:nvSpPr>
        <xdr:cNvPr id="7" name="正方形/長方形 6">
          <a:extLst>
            <a:ext uri="{FF2B5EF4-FFF2-40B4-BE49-F238E27FC236}">
              <a16:creationId xmlns:a16="http://schemas.microsoft.com/office/drawing/2014/main" id="{4D775FD7-7B06-47CF-9388-625D389E3556}"/>
            </a:ext>
          </a:extLst>
        </xdr:cNvPr>
        <xdr:cNvSpPr/>
      </xdr:nvSpPr>
      <xdr:spPr>
        <a:xfrm>
          <a:off x="7972425" y="9353551"/>
          <a:ext cx="2524125" cy="1790700"/>
        </a:xfrm>
        <a:prstGeom prst="rect">
          <a:avLst/>
        </a:prstGeom>
        <a:solidFill>
          <a:srgbClr val="4472C4"/>
        </a:solidFill>
        <a:ln w="12700" cap="flat" cmpd="sng" algn="ctr">
          <a:solidFill>
            <a:srgbClr val="4472C4">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【Q】</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は</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それぞれ個別のシートに情報を入力してください</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（データが自動入力されます）</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各シートに入力する情報がない場合も、「</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0</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」項目、「</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」等の入力をお願いします。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123825</xdr:colOff>
      <xdr:row>26</xdr:row>
      <xdr:rowOff>171450</xdr:rowOff>
    </xdr:from>
    <xdr:to>
      <xdr:col>2</xdr:col>
      <xdr:colOff>1638300</xdr:colOff>
      <xdr:row>29</xdr:row>
      <xdr:rowOff>190500</xdr:rowOff>
    </xdr:to>
    <xdr:sp macro="" textlink="">
      <xdr:nvSpPr>
        <xdr:cNvPr id="2" name="正方形/長方形 1">
          <a:extLst>
            <a:ext uri="{FF2B5EF4-FFF2-40B4-BE49-F238E27FC236}">
              <a16:creationId xmlns:a16="http://schemas.microsoft.com/office/drawing/2014/main" id="{0DFC02BC-2856-438E-9E22-943750BFA585}"/>
            </a:ext>
          </a:extLst>
        </xdr:cNvPr>
        <xdr:cNvSpPr/>
      </xdr:nvSpPr>
      <xdr:spPr>
        <a:xfrm>
          <a:off x="847725" y="6572250"/>
          <a:ext cx="1895475" cy="733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游ゴシック" panose="020B0400000000000000" pitchFamily="50" charset="-128"/>
              <a:ea typeface="游ゴシック" panose="020B0400000000000000" pitchFamily="50" charset="-128"/>
            </a:rPr>
            <a:t>以下、該当項目があれば追加記載をお願いします</a:t>
          </a:r>
          <a:endParaRPr kumimoji="1" lang="en-US" altLang="ja-JP" sz="1100">
            <a:latin typeface="游ゴシック" panose="020B0400000000000000" pitchFamily="50" charset="-128"/>
            <a:ea typeface="游ゴシック" panose="020B0400000000000000" pitchFamily="50" charset="-128"/>
          </a:endParaRPr>
        </a:p>
        <a:p>
          <a:pPr algn="l"/>
          <a:endParaRPr kumimoji="1" lang="ja-JP" altLang="en-US" sz="1100">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B5F1-5C55-4435-981D-B72990F13D2A}">
  <sheetPr>
    <pageSetUpPr fitToPage="1"/>
  </sheetPr>
  <dimension ref="A1:J25"/>
  <sheetViews>
    <sheetView view="pageLayout" zoomScaleNormal="110" zoomScaleSheetLayoutView="110" workbookViewId="0">
      <selection activeCell="C4" sqref="C4"/>
    </sheetView>
  </sheetViews>
  <sheetFormatPr defaultRowHeight="13.5"/>
  <cols>
    <col min="1" max="1" width="6.5" style="50" customWidth="1"/>
    <col min="2" max="2" width="23.875" style="50" customWidth="1"/>
    <col min="3" max="3" width="87.875" style="51" customWidth="1"/>
  </cols>
  <sheetData>
    <row r="1" spans="1:10" ht="18.75">
      <c r="A1" s="77" t="s">
        <v>218</v>
      </c>
      <c r="B1" s="77"/>
      <c r="C1" s="77"/>
      <c r="D1" s="1"/>
      <c r="E1" s="1"/>
      <c r="F1" s="1"/>
      <c r="G1" s="1"/>
      <c r="H1" s="1"/>
      <c r="I1" s="1"/>
      <c r="J1" s="1"/>
    </row>
    <row r="3" spans="1:10" ht="59.25" customHeight="1">
      <c r="A3" s="46" t="s">
        <v>58</v>
      </c>
      <c r="B3" s="47" t="s">
        <v>12</v>
      </c>
      <c r="C3" s="2" t="s">
        <v>62</v>
      </c>
    </row>
    <row r="4" spans="1:10" ht="132" customHeight="1">
      <c r="A4" s="46" t="s">
        <v>16</v>
      </c>
      <c r="B4" s="47" t="s">
        <v>63</v>
      </c>
      <c r="C4" s="2" t="s">
        <v>69</v>
      </c>
    </row>
    <row r="5" spans="1:10" ht="29.25" customHeight="1">
      <c r="A5" s="46" t="s">
        <v>20</v>
      </c>
      <c r="B5" s="47" t="s">
        <v>55</v>
      </c>
      <c r="C5" s="2" t="s">
        <v>70</v>
      </c>
    </row>
    <row r="6" spans="1:10" ht="29.25" customHeight="1">
      <c r="A6" s="46" t="s">
        <v>52</v>
      </c>
      <c r="B6" s="47" t="s">
        <v>17</v>
      </c>
      <c r="C6" s="2" t="s">
        <v>186</v>
      </c>
    </row>
    <row r="7" spans="1:10" ht="15" customHeight="1">
      <c r="A7" s="46" t="s">
        <v>53</v>
      </c>
      <c r="B7" s="47" t="s">
        <v>38</v>
      </c>
      <c r="C7" s="2" t="s">
        <v>187</v>
      </c>
    </row>
    <row r="8" spans="1:10" ht="15" customHeight="1">
      <c r="A8" s="46" t="s">
        <v>21</v>
      </c>
      <c r="B8" s="47" t="s">
        <v>71</v>
      </c>
      <c r="C8" s="2" t="s">
        <v>188</v>
      </c>
    </row>
    <row r="9" spans="1:10" ht="29.25" customHeight="1">
      <c r="A9" s="46" t="s">
        <v>22</v>
      </c>
      <c r="B9" s="47" t="s">
        <v>76</v>
      </c>
      <c r="C9" s="2" t="s">
        <v>189</v>
      </c>
    </row>
    <row r="10" spans="1:10" ht="29.25" customHeight="1">
      <c r="A10" s="48" t="s">
        <v>28</v>
      </c>
      <c r="B10" s="47" t="s">
        <v>221</v>
      </c>
      <c r="C10" s="2" t="s">
        <v>190</v>
      </c>
    </row>
    <row r="11" spans="1:10" ht="50.1" customHeight="1">
      <c r="A11" s="46" t="s">
        <v>31</v>
      </c>
      <c r="B11" s="47" t="s">
        <v>48</v>
      </c>
      <c r="C11" s="2" t="s">
        <v>59</v>
      </c>
    </row>
    <row r="12" spans="1:10" ht="23.25" customHeight="1">
      <c r="A12" s="46" t="s">
        <v>33</v>
      </c>
      <c r="B12" s="47" t="s">
        <v>191</v>
      </c>
      <c r="C12" s="2" t="s">
        <v>192</v>
      </c>
    </row>
    <row r="13" spans="1:10" ht="21.75" customHeight="1">
      <c r="A13" s="46" t="s">
        <v>35</v>
      </c>
      <c r="B13" s="47" t="s">
        <v>56</v>
      </c>
      <c r="C13" s="2" t="s">
        <v>60</v>
      </c>
    </row>
    <row r="14" spans="1:10" ht="21.75" customHeight="1">
      <c r="A14" s="46" t="s">
        <v>36</v>
      </c>
      <c r="B14" s="47" t="s">
        <v>51</v>
      </c>
      <c r="C14" s="2" t="s">
        <v>193</v>
      </c>
    </row>
    <row r="15" spans="1:10" ht="29.25" customHeight="1">
      <c r="A15" s="46" t="s">
        <v>37</v>
      </c>
      <c r="B15" s="2" t="s">
        <v>214</v>
      </c>
      <c r="C15" s="2" t="s">
        <v>215</v>
      </c>
    </row>
    <row r="16" spans="1:10" ht="45" customHeight="1">
      <c r="A16" s="46" t="s">
        <v>39</v>
      </c>
      <c r="B16" s="2" t="s">
        <v>82</v>
      </c>
      <c r="C16" s="2" t="s">
        <v>194</v>
      </c>
    </row>
    <row r="17" spans="1:3" ht="135.75" customHeight="1">
      <c r="A17" s="46" t="s">
        <v>54</v>
      </c>
      <c r="B17" s="2" t="s">
        <v>23</v>
      </c>
      <c r="C17" s="2" t="s">
        <v>195</v>
      </c>
    </row>
    <row r="18" spans="1:3" ht="46.5" customHeight="1">
      <c r="A18" s="46" t="s">
        <v>86</v>
      </c>
      <c r="B18" s="47" t="s">
        <v>44</v>
      </c>
      <c r="C18" s="2" t="s">
        <v>219</v>
      </c>
    </row>
    <row r="19" spans="1:3" ht="29.25" customHeight="1">
      <c r="A19" s="46" t="s">
        <v>90</v>
      </c>
      <c r="B19" s="2" t="s">
        <v>87</v>
      </c>
      <c r="C19" s="2" t="s">
        <v>199</v>
      </c>
    </row>
    <row r="20" spans="1:3" ht="29.25" customHeight="1">
      <c r="A20" s="46" t="s">
        <v>96</v>
      </c>
      <c r="B20" s="2" t="s">
        <v>91</v>
      </c>
      <c r="C20" s="49" t="s">
        <v>200</v>
      </c>
    </row>
    <row r="21" spans="1:3" ht="29.25" customHeight="1">
      <c r="A21" s="46" t="s">
        <v>102</v>
      </c>
      <c r="B21" s="2" t="s">
        <v>97</v>
      </c>
      <c r="C21" s="2" t="s">
        <v>201</v>
      </c>
    </row>
    <row r="22" spans="1:3" ht="29.25" customHeight="1">
      <c r="A22" s="46" t="s">
        <v>108</v>
      </c>
      <c r="B22" s="2" t="s">
        <v>196</v>
      </c>
      <c r="C22" s="2" t="s">
        <v>202</v>
      </c>
    </row>
    <row r="23" spans="1:3" ht="60" customHeight="1">
      <c r="A23" s="46" t="s">
        <v>110</v>
      </c>
      <c r="B23" s="2" t="s">
        <v>197</v>
      </c>
      <c r="C23" s="49" t="s">
        <v>217</v>
      </c>
    </row>
    <row r="24" spans="1:3" ht="93.75" customHeight="1">
      <c r="A24" s="46" t="s">
        <v>184</v>
      </c>
      <c r="B24" s="2" t="s">
        <v>198</v>
      </c>
      <c r="C24" s="2" t="s">
        <v>216</v>
      </c>
    </row>
    <row r="25" spans="1:3" ht="113.25" customHeight="1">
      <c r="A25" s="46" t="s">
        <v>185</v>
      </c>
      <c r="B25" s="47" t="s">
        <v>112</v>
      </c>
      <c r="C25" s="2" t="s">
        <v>220</v>
      </c>
    </row>
  </sheetData>
  <mergeCells count="1">
    <mergeCell ref="A1:C1"/>
  </mergeCells>
  <phoneticPr fontId="1"/>
  <pageMargins left="0.7" right="0.7" top="0.75" bottom="0.75" header="0.3" footer="0.3"/>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
  <sheetViews>
    <sheetView tabSelected="1" view="pageBreakPreview" zoomScaleNormal="100" zoomScaleSheetLayoutView="100" workbookViewId="0">
      <selection activeCell="C4" sqref="C4:M4"/>
    </sheetView>
  </sheetViews>
  <sheetFormatPr defaultRowHeight="13.5"/>
  <cols>
    <col min="1" max="1" width="4.125" style="54" customWidth="1"/>
    <col min="2" max="2" width="8.125" style="54" customWidth="1"/>
    <col min="3" max="3" width="13.625" style="53" customWidth="1"/>
    <col min="4" max="4" width="4.625" style="54" customWidth="1"/>
    <col min="5" max="5" width="3" style="54" customWidth="1"/>
    <col min="6" max="6" width="13.5" style="55" customWidth="1"/>
    <col min="7" max="7" width="3" style="54" customWidth="1"/>
    <col min="8" max="8" width="13.5" style="55" customWidth="1"/>
    <col min="9" max="9" width="3" style="54" customWidth="1"/>
    <col min="10" max="10" width="13.5" style="55" customWidth="1"/>
    <col min="11" max="11" width="3" style="54" customWidth="1"/>
    <col min="12" max="12" width="13.5" style="55" customWidth="1"/>
    <col min="13" max="13" width="6.875" style="52" customWidth="1"/>
    <col min="14" max="14" width="35.125" style="52" customWidth="1"/>
    <col min="15" max="16384" width="9" style="52"/>
  </cols>
  <sheetData>
    <row r="1" spans="1:14" ht="19.5" customHeight="1">
      <c r="A1" s="90" t="s">
        <v>57</v>
      </c>
      <c r="B1" s="90"/>
      <c r="C1" s="90"/>
      <c r="D1" s="90"/>
      <c r="E1" s="90"/>
      <c r="F1" s="90"/>
      <c r="G1" s="90"/>
      <c r="H1" s="90"/>
      <c r="I1" s="90"/>
      <c r="J1" s="90"/>
      <c r="K1" s="90"/>
      <c r="L1" s="90"/>
      <c r="M1" s="90"/>
    </row>
    <row r="2" spans="1:14">
      <c r="A2" s="53"/>
      <c r="B2" s="53"/>
    </row>
    <row r="3" spans="1:14" ht="20.100000000000001" customHeight="1">
      <c r="A3" s="56" t="s">
        <v>0</v>
      </c>
      <c r="B3" s="56"/>
      <c r="C3" s="84"/>
      <c r="D3" s="97"/>
      <c r="E3" s="97"/>
      <c r="F3" s="97"/>
      <c r="G3" s="97"/>
      <c r="H3" s="97"/>
      <c r="I3" s="97"/>
      <c r="J3" s="97"/>
      <c r="K3" s="97"/>
      <c r="L3" s="97"/>
      <c r="M3" s="85"/>
      <c r="N3" s="57"/>
    </row>
    <row r="4" spans="1:14" ht="39" customHeight="1">
      <c r="A4" s="56" t="s">
        <v>1</v>
      </c>
      <c r="B4" s="56"/>
      <c r="C4" s="84"/>
      <c r="D4" s="97"/>
      <c r="E4" s="97"/>
      <c r="F4" s="97"/>
      <c r="G4" s="97"/>
      <c r="H4" s="97"/>
      <c r="I4" s="97"/>
      <c r="J4" s="97"/>
      <c r="K4" s="97"/>
      <c r="L4" s="97"/>
      <c r="M4" s="85"/>
      <c r="N4" s="53"/>
    </row>
    <row r="5" spans="1:14" ht="20.100000000000001" customHeight="1">
      <c r="A5" s="56" t="s">
        <v>2</v>
      </c>
      <c r="B5" s="56"/>
      <c r="C5" s="84"/>
      <c r="D5" s="97"/>
      <c r="E5" s="97"/>
      <c r="F5" s="97"/>
      <c r="G5" s="97"/>
      <c r="H5" s="97"/>
      <c r="I5" s="97"/>
      <c r="J5" s="97"/>
      <c r="K5" s="97"/>
      <c r="L5" s="97"/>
      <c r="M5" s="85"/>
    </row>
    <row r="6" spans="1:14" ht="20.100000000000001" customHeight="1">
      <c r="A6" s="56" t="s">
        <v>3</v>
      </c>
      <c r="B6" s="56"/>
      <c r="C6" s="98"/>
      <c r="D6" s="99"/>
      <c r="E6" s="99"/>
      <c r="F6" s="99"/>
      <c r="G6" s="99"/>
      <c r="H6" s="99"/>
      <c r="I6" s="99"/>
      <c r="J6" s="99"/>
      <c r="K6" s="99"/>
      <c r="L6" s="99"/>
      <c r="M6" s="100"/>
    </row>
    <row r="8" spans="1:14" ht="27" customHeight="1">
      <c r="A8" s="93" t="s">
        <v>4</v>
      </c>
      <c r="B8" s="93"/>
      <c r="C8" s="93"/>
      <c r="D8" s="95" t="s">
        <v>5</v>
      </c>
      <c r="E8" s="93" t="s">
        <v>61</v>
      </c>
      <c r="F8" s="93"/>
      <c r="G8" s="93"/>
      <c r="H8" s="93"/>
      <c r="I8" s="93"/>
      <c r="J8" s="93"/>
      <c r="K8" s="93"/>
      <c r="L8" s="93"/>
      <c r="M8" s="91" t="s">
        <v>6</v>
      </c>
    </row>
    <row r="9" spans="1:14" s="54" customFormat="1" ht="30.75" customHeight="1">
      <c r="A9" s="93"/>
      <c r="B9" s="93"/>
      <c r="C9" s="93"/>
      <c r="D9" s="96"/>
      <c r="E9" s="94" t="s">
        <v>7</v>
      </c>
      <c r="F9" s="94"/>
      <c r="G9" s="94" t="s">
        <v>8</v>
      </c>
      <c r="H9" s="94"/>
      <c r="I9" s="94" t="s">
        <v>9</v>
      </c>
      <c r="J9" s="94"/>
      <c r="K9" s="94" t="s">
        <v>10</v>
      </c>
      <c r="L9" s="94"/>
      <c r="M9" s="92"/>
      <c r="N9" s="58" t="s">
        <v>113</v>
      </c>
    </row>
    <row r="10" spans="1:14" ht="30" customHeight="1">
      <c r="A10" s="58" t="s">
        <v>11</v>
      </c>
      <c r="B10" s="84" t="s">
        <v>12</v>
      </c>
      <c r="C10" s="85"/>
      <c r="D10" s="58">
        <v>2</v>
      </c>
      <c r="E10" s="58"/>
      <c r="F10" s="59" t="s">
        <v>13</v>
      </c>
      <c r="G10" s="58"/>
      <c r="H10" s="59" t="s">
        <v>14</v>
      </c>
      <c r="I10" s="58"/>
      <c r="J10" s="59" t="s">
        <v>15</v>
      </c>
      <c r="K10" s="80"/>
      <c r="L10" s="81"/>
      <c r="M10" s="60">
        <f>(D10*E10*1)+(D10*G10*3)+(D10*I10*5)+(D10*K10*8)</f>
        <v>0</v>
      </c>
      <c r="N10" s="61"/>
    </row>
    <row r="11" spans="1:14" ht="77.25" customHeight="1">
      <c r="A11" s="58" t="s">
        <v>16</v>
      </c>
      <c r="B11" s="82" t="s">
        <v>63</v>
      </c>
      <c r="C11" s="83"/>
      <c r="D11" s="62">
        <v>1</v>
      </c>
      <c r="E11" s="78"/>
      <c r="F11" s="79"/>
      <c r="G11" s="78"/>
      <c r="H11" s="79"/>
      <c r="I11" s="62"/>
      <c r="J11" s="63" t="s">
        <v>64</v>
      </c>
      <c r="K11" s="62"/>
      <c r="L11" s="63" t="s">
        <v>65</v>
      </c>
      <c r="M11" s="60">
        <f t="shared" ref="M11:M25" si="0">(D11*E11*1)+(D11*G11*3)+(D11*I11*5)+(D11*K11*8)</f>
        <v>0</v>
      </c>
      <c r="N11" s="64"/>
    </row>
    <row r="12" spans="1:14" ht="27">
      <c r="A12" s="62" t="s">
        <v>20</v>
      </c>
      <c r="B12" s="82" t="s">
        <v>55</v>
      </c>
      <c r="C12" s="83"/>
      <c r="D12" s="62">
        <v>1</v>
      </c>
      <c r="E12" s="65"/>
      <c r="F12" s="63" t="s">
        <v>68</v>
      </c>
      <c r="G12" s="62"/>
      <c r="H12" s="63" t="s">
        <v>66</v>
      </c>
      <c r="I12" s="62"/>
      <c r="J12" s="63" t="s">
        <v>67</v>
      </c>
      <c r="K12" s="78"/>
      <c r="L12" s="79"/>
      <c r="M12" s="60">
        <f t="shared" si="0"/>
        <v>0</v>
      </c>
      <c r="N12" s="64"/>
    </row>
    <row r="13" spans="1:14" ht="30" customHeight="1">
      <c r="A13" s="58" t="s">
        <v>52</v>
      </c>
      <c r="B13" s="84" t="s">
        <v>17</v>
      </c>
      <c r="C13" s="85"/>
      <c r="D13" s="58">
        <v>1</v>
      </c>
      <c r="E13" s="80"/>
      <c r="F13" s="81"/>
      <c r="G13" s="58"/>
      <c r="H13" s="59" t="s">
        <v>18</v>
      </c>
      <c r="I13" s="80"/>
      <c r="J13" s="81"/>
      <c r="K13" s="58"/>
      <c r="L13" s="59" t="s">
        <v>19</v>
      </c>
      <c r="M13" s="60">
        <f t="shared" si="0"/>
        <v>0</v>
      </c>
      <c r="N13" s="64"/>
    </row>
    <row r="14" spans="1:14" ht="24.95" customHeight="1">
      <c r="A14" s="62" t="s">
        <v>53</v>
      </c>
      <c r="B14" s="82" t="s">
        <v>38</v>
      </c>
      <c r="C14" s="83"/>
      <c r="D14" s="62">
        <v>2</v>
      </c>
      <c r="E14" s="78"/>
      <c r="F14" s="79"/>
      <c r="G14" s="78"/>
      <c r="H14" s="79"/>
      <c r="I14" s="62"/>
      <c r="J14" s="63" t="s">
        <v>34</v>
      </c>
      <c r="K14" s="78"/>
      <c r="L14" s="79"/>
      <c r="M14" s="60">
        <f t="shared" si="0"/>
        <v>0</v>
      </c>
      <c r="N14" s="64"/>
    </row>
    <row r="15" spans="1:14" ht="24.95" customHeight="1">
      <c r="A15" s="62" t="s">
        <v>21</v>
      </c>
      <c r="B15" s="82" t="s">
        <v>71</v>
      </c>
      <c r="C15" s="83"/>
      <c r="D15" s="62">
        <v>2</v>
      </c>
      <c r="E15" s="66"/>
      <c r="F15" s="58" t="s">
        <v>72</v>
      </c>
      <c r="G15" s="62"/>
      <c r="H15" s="62" t="s">
        <v>73</v>
      </c>
      <c r="I15" s="62"/>
      <c r="J15" s="62" t="s">
        <v>74</v>
      </c>
      <c r="K15" s="62"/>
      <c r="L15" s="62" t="s">
        <v>75</v>
      </c>
      <c r="M15" s="60">
        <f t="shared" si="0"/>
        <v>0</v>
      </c>
      <c r="N15" s="45"/>
    </row>
    <row r="16" spans="1:14" ht="24.95" customHeight="1">
      <c r="A16" s="62" t="s">
        <v>22</v>
      </c>
      <c r="B16" s="82" t="s">
        <v>76</v>
      </c>
      <c r="C16" s="83"/>
      <c r="D16" s="62">
        <v>2</v>
      </c>
      <c r="E16" s="65"/>
      <c r="F16" s="63" t="s">
        <v>77</v>
      </c>
      <c r="G16" s="62"/>
      <c r="H16" s="63" t="s">
        <v>78</v>
      </c>
      <c r="I16" s="62"/>
      <c r="J16" s="63" t="s">
        <v>79</v>
      </c>
      <c r="K16" s="78"/>
      <c r="L16" s="79"/>
      <c r="M16" s="60">
        <f t="shared" si="0"/>
        <v>0</v>
      </c>
      <c r="N16" s="64"/>
    </row>
    <row r="17" spans="1:14" ht="24.95" customHeight="1">
      <c r="A17" s="58" t="s">
        <v>28</v>
      </c>
      <c r="B17" s="82" t="s">
        <v>221</v>
      </c>
      <c r="C17" s="83"/>
      <c r="D17" s="62">
        <v>2</v>
      </c>
      <c r="E17" s="78"/>
      <c r="F17" s="79"/>
      <c r="G17" s="62"/>
      <c r="H17" s="63">
        <v>1</v>
      </c>
      <c r="I17" s="62"/>
      <c r="J17" s="63" t="s">
        <v>80</v>
      </c>
      <c r="K17" s="62"/>
      <c r="L17" s="62" t="s">
        <v>81</v>
      </c>
      <c r="M17" s="60">
        <f t="shared" si="0"/>
        <v>0</v>
      </c>
      <c r="N17" s="64"/>
    </row>
    <row r="18" spans="1:14" ht="54" customHeight="1">
      <c r="A18" s="58" t="s">
        <v>31</v>
      </c>
      <c r="B18" s="84" t="s">
        <v>48</v>
      </c>
      <c r="C18" s="85"/>
      <c r="D18" s="59">
        <v>2</v>
      </c>
      <c r="E18" s="58"/>
      <c r="F18" s="59" t="s">
        <v>13</v>
      </c>
      <c r="G18" s="58"/>
      <c r="H18" s="59" t="s">
        <v>14</v>
      </c>
      <c r="I18" s="58"/>
      <c r="J18" s="59" t="s">
        <v>49</v>
      </c>
      <c r="K18" s="80"/>
      <c r="L18" s="81"/>
      <c r="M18" s="60">
        <f t="shared" si="0"/>
        <v>0</v>
      </c>
      <c r="N18" s="61"/>
    </row>
    <row r="19" spans="1:14" ht="30" customHeight="1">
      <c r="A19" s="58" t="s">
        <v>33</v>
      </c>
      <c r="B19" s="86" t="s">
        <v>50</v>
      </c>
      <c r="C19" s="87"/>
      <c r="D19" s="58">
        <v>3</v>
      </c>
      <c r="E19" s="80"/>
      <c r="F19" s="81"/>
      <c r="G19" s="80"/>
      <c r="H19" s="81"/>
      <c r="I19" s="66"/>
      <c r="J19" s="67" t="s">
        <v>32</v>
      </c>
      <c r="K19" s="80"/>
      <c r="L19" s="81"/>
      <c r="M19" s="60">
        <f>D19*I19*5</f>
        <v>0</v>
      </c>
      <c r="N19" s="64"/>
    </row>
    <row r="20" spans="1:14" ht="54" customHeight="1">
      <c r="A20" s="58" t="s">
        <v>35</v>
      </c>
      <c r="B20" s="84" t="s">
        <v>56</v>
      </c>
      <c r="C20" s="85"/>
      <c r="D20" s="59">
        <v>2</v>
      </c>
      <c r="E20" s="58"/>
      <c r="F20" s="59" t="s">
        <v>41</v>
      </c>
      <c r="G20" s="58"/>
      <c r="H20" s="59" t="s">
        <v>42</v>
      </c>
      <c r="I20" s="58"/>
      <c r="J20" s="59" t="s">
        <v>43</v>
      </c>
      <c r="K20" s="80"/>
      <c r="L20" s="81"/>
      <c r="M20" s="60">
        <f t="shared" si="0"/>
        <v>0</v>
      </c>
      <c r="N20" s="61"/>
    </row>
    <row r="21" spans="1:14" ht="30" customHeight="1">
      <c r="A21" s="58" t="s">
        <v>36</v>
      </c>
      <c r="B21" s="86" t="s">
        <v>51</v>
      </c>
      <c r="C21" s="87"/>
      <c r="D21" s="58">
        <v>1</v>
      </c>
      <c r="E21" s="80"/>
      <c r="F21" s="81"/>
      <c r="G21" s="58"/>
      <c r="H21" s="59" t="s">
        <v>34</v>
      </c>
      <c r="I21" s="80"/>
      <c r="J21" s="81"/>
      <c r="K21" s="80"/>
      <c r="L21" s="81"/>
      <c r="M21" s="60">
        <f t="shared" si="0"/>
        <v>0</v>
      </c>
      <c r="N21" s="64"/>
    </row>
    <row r="22" spans="1:14" ht="24.95" customHeight="1">
      <c r="A22" s="62" t="s">
        <v>37</v>
      </c>
      <c r="B22" s="88" t="s">
        <v>213</v>
      </c>
      <c r="C22" s="89"/>
      <c r="D22" s="63">
        <v>5</v>
      </c>
      <c r="E22" s="65"/>
      <c r="F22" s="62" t="s">
        <v>34</v>
      </c>
      <c r="G22" s="78"/>
      <c r="H22" s="79"/>
      <c r="I22" s="78"/>
      <c r="J22" s="79"/>
      <c r="K22" s="78"/>
      <c r="L22" s="79"/>
      <c r="M22" s="60">
        <f t="shared" si="0"/>
        <v>0</v>
      </c>
      <c r="N22" s="64"/>
    </row>
    <row r="23" spans="1:14" ht="30" customHeight="1">
      <c r="A23" s="62" t="s">
        <v>39</v>
      </c>
      <c r="B23" s="88" t="s">
        <v>82</v>
      </c>
      <c r="C23" s="83"/>
      <c r="D23" s="62">
        <v>1</v>
      </c>
      <c r="E23" s="65"/>
      <c r="F23" s="63" t="s">
        <v>83</v>
      </c>
      <c r="G23" s="62"/>
      <c r="H23" s="63" t="s">
        <v>84</v>
      </c>
      <c r="I23" s="62"/>
      <c r="J23" s="63" t="s">
        <v>85</v>
      </c>
      <c r="K23" s="78"/>
      <c r="L23" s="79"/>
      <c r="M23" s="60">
        <f t="shared" si="0"/>
        <v>0</v>
      </c>
      <c r="N23" s="45"/>
    </row>
    <row r="24" spans="1:14" ht="30" customHeight="1">
      <c r="A24" s="58" t="s">
        <v>54</v>
      </c>
      <c r="B24" s="86" t="s">
        <v>23</v>
      </c>
      <c r="C24" s="87"/>
      <c r="D24" s="58">
        <v>1</v>
      </c>
      <c r="E24" s="58"/>
      <c r="F24" s="59" t="s">
        <v>24</v>
      </c>
      <c r="G24" s="58"/>
      <c r="H24" s="59" t="s">
        <v>25</v>
      </c>
      <c r="I24" s="58"/>
      <c r="J24" s="59" t="s">
        <v>26</v>
      </c>
      <c r="K24" s="58"/>
      <c r="L24" s="59" t="s">
        <v>27</v>
      </c>
      <c r="M24" s="60">
        <f t="shared" si="0"/>
        <v>0</v>
      </c>
      <c r="N24" s="64"/>
    </row>
    <row r="25" spans="1:14" ht="28.5" customHeight="1">
      <c r="A25" s="58" t="s">
        <v>86</v>
      </c>
      <c r="B25" s="86" t="s">
        <v>44</v>
      </c>
      <c r="C25" s="85"/>
      <c r="D25" s="58">
        <v>2</v>
      </c>
      <c r="E25" s="58"/>
      <c r="F25" s="59" t="s">
        <v>45</v>
      </c>
      <c r="G25" s="58"/>
      <c r="H25" s="59" t="s">
        <v>46</v>
      </c>
      <c r="I25" s="58"/>
      <c r="J25" s="59" t="s">
        <v>47</v>
      </c>
      <c r="K25" s="80"/>
      <c r="L25" s="81"/>
      <c r="M25" s="60">
        <f t="shared" si="0"/>
        <v>0</v>
      </c>
      <c r="N25" s="64"/>
    </row>
    <row r="26" spans="1:14" ht="29.25" customHeight="1">
      <c r="A26" s="68" t="s">
        <v>90</v>
      </c>
      <c r="B26" s="104" t="s">
        <v>87</v>
      </c>
      <c r="C26" s="105"/>
      <c r="D26" s="69">
        <v>2</v>
      </c>
      <c r="E26" s="68">
        <f>IF(AND(Q_臨床検査!A33&gt;=1,Q_臨床検査!A33&lt;=5),1,0)</f>
        <v>0</v>
      </c>
      <c r="F26" s="69" t="s">
        <v>29</v>
      </c>
      <c r="G26" s="68">
        <f>IF(AND(Q_臨床検査!A33&gt;=6,Q_臨床検査!A33&lt;=10),1,0)</f>
        <v>0</v>
      </c>
      <c r="H26" s="69" t="s">
        <v>30</v>
      </c>
      <c r="I26" s="68">
        <f>IF(AND(Q_臨床検査!A33&gt;=11,Q_臨床検査!A33&lt;=15),1,0)</f>
        <v>0</v>
      </c>
      <c r="J26" s="69" t="s">
        <v>88</v>
      </c>
      <c r="K26" s="68">
        <f>IF(Q_臨床検査!A33&gt;=16,1,0)</f>
        <v>0</v>
      </c>
      <c r="L26" s="69" t="s">
        <v>89</v>
      </c>
      <c r="M26" s="68">
        <f t="shared" ref="M26:M32" si="1">(D26*1*E26)+(D26*3*G26)+(D26*5*I26)+(D26*8*K26)</f>
        <v>0</v>
      </c>
      <c r="N26" s="64"/>
    </row>
    <row r="27" spans="1:14" ht="29.25" customHeight="1">
      <c r="A27" s="68" t="s">
        <v>96</v>
      </c>
      <c r="B27" s="104" t="s">
        <v>91</v>
      </c>
      <c r="C27" s="105"/>
      <c r="D27" s="69">
        <v>2</v>
      </c>
      <c r="E27" s="68">
        <f>IF(AND(R_COA!A5&gt;=1,R_COA!A5&lt;=3),1,0)</f>
        <v>0</v>
      </c>
      <c r="F27" s="70" t="s">
        <v>92</v>
      </c>
      <c r="G27" s="68">
        <f>IF(AND(R_COA!A5&gt;=4,R_COA!A5&lt;=6),1,0)</f>
        <v>0</v>
      </c>
      <c r="H27" s="69" t="s">
        <v>93</v>
      </c>
      <c r="I27" s="68">
        <f>IF(AND(R_COA!A5&gt;=7,R_COA!A5&lt;=9),1,0)</f>
        <v>0</v>
      </c>
      <c r="J27" s="69" t="s">
        <v>94</v>
      </c>
      <c r="K27" s="68">
        <f>IF(R_COA!A5&gt;=10,1,0)</f>
        <v>0</v>
      </c>
      <c r="L27" s="69" t="s">
        <v>95</v>
      </c>
      <c r="M27" s="68">
        <f t="shared" si="1"/>
        <v>0</v>
      </c>
      <c r="N27" s="64"/>
    </row>
    <row r="28" spans="1:14" ht="44.25" customHeight="1">
      <c r="A28" s="68" t="s">
        <v>102</v>
      </c>
      <c r="B28" s="104" t="s">
        <v>97</v>
      </c>
      <c r="C28" s="105"/>
      <c r="D28" s="71">
        <v>2</v>
      </c>
      <c r="E28" s="60">
        <f>IF(AND(G28+I28+K28=0,COUNTIF(S_生体検査!A4:A9,"〇")&gt;0),1,0)</f>
        <v>0</v>
      </c>
      <c r="F28" s="72" t="s">
        <v>98</v>
      </c>
      <c r="G28" s="69">
        <f>IF(AND(I28+K28=0,COUNTIF(S_生体検査!A11:A16,"〇")&gt;0),1,0)</f>
        <v>0</v>
      </c>
      <c r="H28" s="73" t="s">
        <v>99</v>
      </c>
      <c r="I28" s="69">
        <f>IF(AND(K28=0,COUNTIF(S_生体検査!A18:A23,"〇")&gt;0),1,0)</f>
        <v>0</v>
      </c>
      <c r="J28" s="73" t="s">
        <v>100</v>
      </c>
      <c r="K28" s="69">
        <f>IF(COUNTIF(S_生体検査!A25:A30,"〇")&gt;0,1,0)</f>
        <v>0</v>
      </c>
      <c r="L28" s="73" t="s">
        <v>101</v>
      </c>
      <c r="M28" s="68">
        <f t="shared" si="1"/>
        <v>0</v>
      </c>
      <c r="N28" s="64"/>
    </row>
    <row r="29" spans="1:14" ht="44.25" customHeight="1">
      <c r="A29" s="68" t="s">
        <v>108</v>
      </c>
      <c r="B29" s="104" t="s">
        <v>103</v>
      </c>
      <c r="C29" s="105"/>
      <c r="D29" s="71">
        <v>2</v>
      </c>
      <c r="E29" s="60">
        <f>IF(AND(G29+I29+K29=0,COUNTIF(T_画像診断!A4:A9,"〇")&gt;0),1,0)</f>
        <v>0</v>
      </c>
      <c r="F29" s="72" t="s">
        <v>104</v>
      </c>
      <c r="G29" s="69">
        <f>IF(AND(I29+K29=0,COUNTIF(T_画像診断!A11:A16,"〇")&gt;0),1,0)</f>
        <v>0</v>
      </c>
      <c r="H29" s="73" t="s">
        <v>105</v>
      </c>
      <c r="I29" s="69">
        <f>IF(AND(K29=0,COUNTIF(T_画像診断!A18:A23,"〇")&gt;0),1,0)</f>
        <v>0</v>
      </c>
      <c r="J29" s="73" t="s">
        <v>106</v>
      </c>
      <c r="K29" s="69">
        <f>IF(COUNTIF(T_画像診断!A25:A30,"〇")&gt;0,1,0)</f>
        <v>0</v>
      </c>
      <c r="L29" s="73" t="s">
        <v>107</v>
      </c>
      <c r="M29" s="68">
        <f t="shared" si="1"/>
        <v>0</v>
      </c>
      <c r="N29" s="64"/>
    </row>
    <row r="30" spans="1:14" ht="30" customHeight="1">
      <c r="A30" s="62" t="s">
        <v>110</v>
      </c>
      <c r="B30" s="88" t="s">
        <v>109</v>
      </c>
      <c r="C30" s="89"/>
      <c r="D30" s="74">
        <v>2</v>
      </c>
      <c r="E30" s="106"/>
      <c r="F30" s="106"/>
      <c r="G30" s="80"/>
      <c r="H30" s="81"/>
      <c r="I30" s="62"/>
      <c r="J30" s="75" t="s">
        <v>34</v>
      </c>
      <c r="K30" s="78"/>
      <c r="L30" s="79"/>
      <c r="M30" s="68">
        <f t="shared" si="1"/>
        <v>0</v>
      </c>
      <c r="N30" s="64"/>
    </row>
    <row r="31" spans="1:14" ht="24.95" customHeight="1">
      <c r="A31" s="62" t="s">
        <v>184</v>
      </c>
      <c r="B31" s="107" t="s">
        <v>111</v>
      </c>
      <c r="C31" s="108"/>
      <c r="D31" s="76">
        <v>3</v>
      </c>
      <c r="E31" s="66"/>
      <c r="F31" s="66" t="s">
        <v>32</v>
      </c>
      <c r="G31" s="58"/>
      <c r="H31" s="66" t="s">
        <v>32</v>
      </c>
      <c r="I31" s="78"/>
      <c r="J31" s="79"/>
      <c r="K31" s="78"/>
      <c r="L31" s="79"/>
      <c r="M31" s="68">
        <f t="shared" si="1"/>
        <v>0</v>
      </c>
      <c r="N31" s="64"/>
    </row>
    <row r="32" spans="1:14" ht="30" customHeight="1">
      <c r="A32" s="62" t="s">
        <v>185</v>
      </c>
      <c r="B32" s="82" t="s">
        <v>112</v>
      </c>
      <c r="C32" s="83"/>
      <c r="D32" s="62"/>
      <c r="E32" s="66"/>
      <c r="F32" s="66"/>
      <c r="G32" s="78"/>
      <c r="H32" s="79"/>
      <c r="I32" s="78"/>
      <c r="J32" s="79"/>
      <c r="K32" s="78"/>
      <c r="L32" s="79"/>
      <c r="M32" s="68">
        <f t="shared" si="1"/>
        <v>0</v>
      </c>
    </row>
    <row r="33" spans="1:13" ht="27.75" customHeight="1">
      <c r="A33" s="101" t="s">
        <v>40</v>
      </c>
      <c r="B33" s="102"/>
      <c r="C33" s="102"/>
      <c r="D33" s="102"/>
      <c r="E33" s="102"/>
      <c r="F33" s="102"/>
      <c r="G33" s="102"/>
      <c r="H33" s="102"/>
      <c r="I33" s="102"/>
      <c r="J33" s="102"/>
      <c r="K33" s="102"/>
      <c r="L33" s="103"/>
      <c r="M33" s="60">
        <f>SUM(M10:M32)</f>
        <v>0</v>
      </c>
    </row>
  </sheetData>
  <sheetProtection sheet="1" objects="1" scenarios="1"/>
  <mergeCells count="69">
    <mergeCell ref="A33:L33"/>
    <mergeCell ref="K25:L25"/>
    <mergeCell ref="B28:C28"/>
    <mergeCell ref="B29:C29"/>
    <mergeCell ref="K23:L23"/>
    <mergeCell ref="B30:C30"/>
    <mergeCell ref="E30:F30"/>
    <mergeCell ref="G30:H30"/>
    <mergeCell ref="K30:L30"/>
    <mergeCell ref="B26:C26"/>
    <mergeCell ref="B25:C25"/>
    <mergeCell ref="B24:C24"/>
    <mergeCell ref="B23:C23"/>
    <mergeCell ref="B27:C27"/>
    <mergeCell ref="B31:C31"/>
    <mergeCell ref="B32:C32"/>
    <mergeCell ref="A1:M1"/>
    <mergeCell ref="M8:M9"/>
    <mergeCell ref="A8:C9"/>
    <mergeCell ref="E9:F9"/>
    <mergeCell ref="G9:H9"/>
    <mergeCell ref="D8:D9"/>
    <mergeCell ref="I9:J9"/>
    <mergeCell ref="E8:L8"/>
    <mergeCell ref="K9:L9"/>
    <mergeCell ref="C3:M3"/>
    <mergeCell ref="C4:M4"/>
    <mergeCell ref="C5:M5"/>
    <mergeCell ref="C6:M6"/>
    <mergeCell ref="K10:L10"/>
    <mergeCell ref="K21:L21"/>
    <mergeCell ref="B10:C10"/>
    <mergeCell ref="B13:C13"/>
    <mergeCell ref="B20:C20"/>
    <mergeCell ref="I13:J13"/>
    <mergeCell ref="E13:F13"/>
    <mergeCell ref="B11:C11"/>
    <mergeCell ref="E11:F11"/>
    <mergeCell ref="G11:H11"/>
    <mergeCell ref="B12:C12"/>
    <mergeCell ref="K12:L12"/>
    <mergeCell ref="B14:C14"/>
    <mergeCell ref="E14:F14"/>
    <mergeCell ref="G14:H14"/>
    <mergeCell ref="K14:L14"/>
    <mergeCell ref="G32:H32"/>
    <mergeCell ref="I32:J32"/>
    <mergeCell ref="K32:L32"/>
    <mergeCell ref="B15:C15"/>
    <mergeCell ref="B16:C16"/>
    <mergeCell ref="K16:L16"/>
    <mergeCell ref="B17:C17"/>
    <mergeCell ref="E17:F17"/>
    <mergeCell ref="B18:C18"/>
    <mergeCell ref="B19:C19"/>
    <mergeCell ref="B21:C21"/>
    <mergeCell ref="E21:F21"/>
    <mergeCell ref="B22:C22"/>
    <mergeCell ref="I21:J21"/>
    <mergeCell ref="K20:L20"/>
    <mergeCell ref="K18:L18"/>
    <mergeCell ref="I31:J31"/>
    <mergeCell ref="K31:L31"/>
    <mergeCell ref="E19:F19"/>
    <mergeCell ref="K19:L19"/>
    <mergeCell ref="G19:H19"/>
    <mergeCell ref="G22:H22"/>
    <mergeCell ref="I22:J22"/>
    <mergeCell ref="K22:L22"/>
  </mergeCells>
  <phoneticPr fontId="1"/>
  <conditionalFormatting sqref="E26:L32">
    <cfRule type="cellIs" dxfId="0" priority="9" operator="equal">
      <formula>0</formula>
    </cfRule>
  </conditionalFormatting>
  <pageMargins left="0.74803149606299213" right="0.74803149606299213" top="0.98425196850393704" bottom="0.98425196850393704" header="0.51181102362204722" footer="0.51181102362204722"/>
  <pageSetup paperSize="9" scale="73" orientation="portrait" horizontalDpi="300" verticalDpi="300" r:id="rId1"/>
  <headerFooter alignWithMargins="0">
    <oddHeader>&amp;L【浜医様式k1-1r(10_1)】</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7" id="{CB9203D4-AAFE-4449-97E0-6737CC30E91C}">
            <xm:f>COUNTA(Q_臨床検査!$A3:$A32)=0</xm:f>
            <x14:dxf>
              <fill>
                <patternFill>
                  <bgColor theme="4" tint="0.39994506668294322"/>
                </patternFill>
              </fill>
            </x14:dxf>
          </x14:cfRule>
          <xm:sqref>A26:M26</xm:sqref>
        </x14:conditionalFormatting>
        <x14:conditionalFormatting xmlns:xm="http://schemas.microsoft.com/office/excel/2006/main">
          <x14:cfRule type="expression" priority="5" id="{88EB0DA0-8F87-4693-8D2F-AA5BC40769E7}">
            <xm:f>COUNTA(R_COA!$A$3:$A$4)=0</xm:f>
            <x14:dxf>
              <fill>
                <patternFill>
                  <bgColor theme="4" tint="0.39994506668294322"/>
                </patternFill>
              </fill>
            </x14:dxf>
          </x14:cfRule>
          <xm:sqref>A27:M27</xm:sqref>
        </x14:conditionalFormatting>
        <x14:conditionalFormatting xmlns:xm="http://schemas.microsoft.com/office/excel/2006/main">
          <x14:cfRule type="expression" priority="3" id="{2832F22F-E036-40CE-AFB3-E73A8C433CD8}">
            <xm:f>COUNTA(S_生体検査!$A$3:$A$33)=5</xm:f>
            <x14:dxf>
              <fill>
                <patternFill>
                  <bgColor theme="4" tint="0.39994506668294322"/>
                </patternFill>
              </fill>
            </x14:dxf>
          </x14:cfRule>
          <xm:sqref>A28:M28</xm:sqref>
        </x14:conditionalFormatting>
        <x14:conditionalFormatting xmlns:xm="http://schemas.microsoft.com/office/excel/2006/main">
          <x14:cfRule type="expression" priority="1" id="{A6BD3021-F2C4-4FDC-A9B2-78797E31E9CC}">
            <xm:f>COUNTA(T_画像診断!$A$3:$A$33)=5</xm:f>
            <x14:dxf>
              <fill>
                <patternFill>
                  <bgColor theme="4" tint="0.39994506668294322"/>
                </patternFill>
              </fill>
            </x14:dxf>
          </x14:cfRule>
          <xm:sqref>A29:M29</xm:sqref>
        </x14:conditionalFormatting>
        <x14:conditionalFormatting xmlns:xm="http://schemas.microsoft.com/office/excel/2006/main">
          <x14:cfRule type="expression" priority="8" id="{0F34007B-7CF8-43E2-92DA-9569F49D132B}">
            <xm:f>COUNTA(Q_臨床検査!$A3:$A32)=0</xm:f>
            <x14:dxf>
              <font>
                <color theme="4" tint="0.39994506668294322"/>
              </font>
              <fill>
                <patternFill>
                  <bgColor theme="4" tint="0.39994506668294322"/>
                </patternFill>
              </fill>
            </x14:dxf>
          </x14:cfRule>
          <xm:sqref>E26 G26 I26 K26</xm:sqref>
        </x14:conditionalFormatting>
        <x14:conditionalFormatting xmlns:xm="http://schemas.microsoft.com/office/excel/2006/main">
          <x14:cfRule type="expression" priority="6" id="{4C7AEB24-FBFC-4520-B1A8-FAC94D5C11E2}">
            <xm:f>COUNTA(R_COA!$A$3:$A$4)=0</xm:f>
            <x14:dxf>
              <font>
                <color theme="4" tint="0.39994506668294322"/>
              </font>
              <fill>
                <patternFill>
                  <bgColor theme="4" tint="0.39994506668294322"/>
                </patternFill>
              </fill>
            </x14:dxf>
          </x14:cfRule>
          <xm:sqref>E27 G27 I27 K27</xm:sqref>
        </x14:conditionalFormatting>
        <x14:conditionalFormatting xmlns:xm="http://schemas.microsoft.com/office/excel/2006/main">
          <x14:cfRule type="expression" priority="4" id="{E48B0429-30B4-46BE-A037-054BE06AF2A1}">
            <xm:f>COUNTA(S_生体検査!$A$3:$A$33)=5</xm:f>
            <x14:dxf>
              <font>
                <color theme="4" tint="0.39994506668294322"/>
              </font>
              <fill>
                <patternFill>
                  <bgColor theme="4" tint="0.39994506668294322"/>
                </patternFill>
              </fill>
            </x14:dxf>
          </x14:cfRule>
          <xm:sqref>E28 G28 I28 K28</xm:sqref>
        </x14:conditionalFormatting>
        <x14:conditionalFormatting xmlns:xm="http://schemas.microsoft.com/office/excel/2006/main">
          <x14:cfRule type="expression" priority="2" id="{58A3D9C8-B7DF-4AE9-B352-F5C418353379}">
            <xm:f>COUNTA(T_画像診断!$A$3:$A$33)=5</xm:f>
            <x14:dxf>
              <font>
                <color theme="4" tint="0.39994506668294322"/>
              </font>
              <fill>
                <patternFill>
                  <bgColor theme="4" tint="0.39994506668294322"/>
                </patternFill>
              </fill>
            </x14:dxf>
          </x14:cfRule>
          <xm:sqref>E29 G29 I29 K29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C093A-D2C0-434B-A16A-434CDEFE67D0}">
  <dimension ref="A1:D34"/>
  <sheetViews>
    <sheetView zoomScaleNormal="100" zoomScaleSheetLayoutView="100" workbookViewId="0">
      <selection activeCell="B4" sqref="B4:C4"/>
    </sheetView>
  </sheetViews>
  <sheetFormatPr defaultRowHeight="18.75"/>
  <cols>
    <col min="1" max="1" width="9.5" style="31" customWidth="1"/>
    <col min="2" max="2" width="5" style="31" customWidth="1"/>
    <col min="3" max="3" width="23.25" style="31" customWidth="1"/>
    <col min="4" max="4" width="63.125" style="31" customWidth="1"/>
    <col min="5" max="16384" width="9" style="31"/>
  </cols>
  <sheetData>
    <row r="1" spans="1:4" ht="18.75" customHeight="1" thickBot="1">
      <c r="A1" s="29" t="s">
        <v>203</v>
      </c>
      <c r="B1" s="29"/>
      <c r="C1" s="29"/>
      <c r="D1" s="30" t="s">
        <v>114</v>
      </c>
    </row>
    <row r="2" spans="1:4">
      <c r="A2" s="32" t="s">
        <v>115</v>
      </c>
      <c r="B2" s="115" t="s">
        <v>116</v>
      </c>
      <c r="C2" s="115"/>
      <c r="D2" s="33" t="s">
        <v>117</v>
      </c>
    </row>
    <row r="3" spans="1:4">
      <c r="A3" s="34"/>
      <c r="B3" s="114" t="s">
        <v>118</v>
      </c>
      <c r="C3" s="114"/>
      <c r="D3" s="35"/>
    </row>
    <row r="4" spans="1:4">
      <c r="A4" s="34"/>
      <c r="B4" s="114" t="s">
        <v>119</v>
      </c>
      <c r="C4" s="114"/>
      <c r="D4" s="35"/>
    </row>
    <row r="5" spans="1:4">
      <c r="A5" s="34"/>
      <c r="B5" s="114" t="s">
        <v>120</v>
      </c>
      <c r="C5" s="114"/>
      <c r="D5" s="35"/>
    </row>
    <row r="6" spans="1:4">
      <c r="A6" s="34"/>
      <c r="B6" s="114" t="s">
        <v>121</v>
      </c>
      <c r="C6" s="114"/>
      <c r="D6" s="35" t="s">
        <v>122</v>
      </c>
    </row>
    <row r="7" spans="1:4">
      <c r="A7" s="34"/>
      <c r="B7" s="114" t="s">
        <v>123</v>
      </c>
      <c r="C7" s="114"/>
      <c r="D7" s="35" t="s">
        <v>122</v>
      </c>
    </row>
    <row r="8" spans="1:4">
      <c r="A8" s="34"/>
      <c r="B8" s="110" t="s">
        <v>124</v>
      </c>
      <c r="C8" s="111"/>
      <c r="D8" s="35"/>
    </row>
    <row r="9" spans="1:4">
      <c r="A9" s="34"/>
      <c r="B9" s="114" t="s">
        <v>125</v>
      </c>
      <c r="C9" s="114"/>
      <c r="D9" s="35"/>
    </row>
    <row r="10" spans="1:4">
      <c r="A10" s="34"/>
      <c r="B10" s="114" t="s">
        <v>126</v>
      </c>
      <c r="C10" s="114"/>
      <c r="D10" s="35"/>
    </row>
    <row r="11" spans="1:4">
      <c r="A11" s="34"/>
      <c r="B11" s="114" t="s">
        <v>127</v>
      </c>
      <c r="C11" s="114"/>
      <c r="D11" s="35"/>
    </row>
    <row r="12" spans="1:4">
      <c r="A12" s="34"/>
      <c r="B12" s="114" t="s">
        <v>128</v>
      </c>
      <c r="C12" s="114"/>
      <c r="D12" s="35"/>
    </row>
    <row r="13" spans="1:4">
      <c r="A13" s="34"/>
      <c r="B13" s="114" t="s">
        <v>129</v>
      </c>
      <c r="C13" s="114"/>
      <c r="D13" s="35" t="s">
        <v>130</v>
      </c>
    </row>
    <row r="14" spans="1:4" ht="35.25" customHeight="1">
      <c r="A14" s="34"/>
      <c r="B14" s="110" t="s">
        <v>131</v>
      </c>
      <c r="C14" s="111"/>
      <c r="D14" s="36" t="s">
        <v>132</v>
      </c>
    </row>
    <row r="15" spans="1:4">
      <c r="A15" s="34"/>
      <c r="B15" s="110" t="s">
        <v>133</v>
      </c>
      <c r="C15" s="111"/>
      <c r="D15" s="35" t="s">
        <v>134</v>
      </c>
    </row>
    <row r="16" spans="1:4">
      <c r="A16" s="34"/>
      <c r="B16" s="110" t="s">
        <v>135</v>
      </c>
      <c r="C16" s="111"/>
      <c r="D16" s="35" t="s">
        <v>136</v>
      </c>
    </row>
    <row r="17" spans="1:4">
      <c r="A17" s="34"/>
      <c r="B17" s="110" t="s">
        <v>137</v>
      </c>
      <c r="C17" s="111"/>
      <c r="D17" s="35" t="s">
        <v>207</v>
      </c>
    </row>
    <row r="18" spans="1:4">
      <c r="A18" s="34"/>
      <c r="B18" s="110" t="s">
        <v>138</v>
      </c>
      <c r="C18" s="111"/>
      <c r="D18" s="35" t="s">
        <v>139</v>
      </c>
    </row>
    <row r="19" spans="1:4">
      <c r="A19" s="34"/>
      <c r="B19" s="110" t="s">
        <v>140</v>
      </c>
      <c r="C19" s="111"/>
      <c r="D19" s="35" t="s">
        <v>208</v>
      </c>
    </row>
    <row r="20" spans="1:4">
      <c r="A20" s="34"/>
      <c r="B20" s="114" t="s">
        <v>141</v>
      </c>
      <c r="C20" s="114"/>
      <c r="D20" s="35"/>
    </row>
    <row r="21" spans="1:4">
      <c r="A21" s="34"/>
      <c r="B21" s="110" t="s">
        <v>142</v>
      </c>
      <c r="C21" s="111"/>
      <c r="D21" s="37"/>
    </row>
    <row r="22" spans="1:4">
      <c r="A22" s="34"/>
      <c r="B22" s="110" t="s">
        <v>143</v>
      </c>
      <c r="C22" s="111"/>
      <c r="D22" s="37" t="s">
        <v>209</v>
      </c>
    </row>
    <row r="23" spans="1:4">
      <c r="A23" s="34"/>
      <c r="B23" s="110" t="s">
        <v>144</v>
      </c>
      <c r="C23" s="111"/>
      <c r="D23" s="37"/>
    </row>
    <row r="24" spans="1:4">
      <c r="A24" s="34"/>
      <c r="B24" s="110" t="s">
        <v>145</v>
      </c>
      <c r="C24" s="111"/>
      <c r="D24" s="37" t="s">
        <v>209</v>
      </c>
    </row>
    <row r="25" spans="1:4">
      <c r="A25" s="34"/>
      <c r="B25" s="110" t="s">
        <v>146</v>
      </c>
      <c r="C25" s="111"/>
      <c r="D25" s="37" t="s">
        <v>147</v>
      </c>
    </row>
    <row r="26" spans="1:4">
      <c r="A26" s="34"/>
      <c r="B26" s="110" t="s">
        <v>148</v>
      </c>
      <c r="C26" s="111"/>
      <c r="D26" s="37" t="s">
        <v>149</v>
      </c>
    </row>
    <row r="27" spans="1:4">
      <c r="A27" s="34"/>
      <c r="B27" s="112"/>
      <c r="C27" s="113"/>
      <c r="D27" s="38"/>
    </row>
    <row r="28" spans="1:4">
      <c r="A28" s="34"/>
      <c r="B28" s="112"/>
      <c r="C28" s="113"/>
      <c r="D28" s="38"/>
    </row>
    <row r="29" spans="1:4">
      <c r="A29" s="34"/>
      <c r="B29" s="112"/>
      <c r="C29" s="113"/>
      <c r="D29" s="38"/>
    </row>
    <row r="30" spans="1:4">
      <c r="A30" s="34"/>
      <c r="B30" s="112"/>
      <c r="C30" s="113"/>
      <c r="D30" s="38"/>
    </row>
    <row r="31" spans="1:4">
      <c r="A31" s="34"/>
      <c r="B31" s="112"/>
      <c r="C31" s="113"/>
      <c r="D31" s="38"/>
    </row>
    <row r="32" spans="1:4" ht="19.5" thickBot="1">
      <c r="A32" s="39"/>
      <c r="B32" s="109" t="s">
        <v>150</v>
      </c>
      <c r="C32" s="109"/>
      <c r="D32" s="40"/>
    </row>
    <row r="33" spans="1:4" ht="19.5" thickBot="1">
      <c r="A33" s="42">
        <f>COUNTIF(A3:A32,"〇")</f>
        <v>0</v>
      </c>
      <c r="B33" s="43" t="s">
        <v>151</v>
      </c>
      <c r="C33" s="44" t="str">
        <f>IF(A33=0,"",IF(A33&lt;=5,"ポイント表　グレードⅠ",IF(A33&lt;=10,"ポイント表　グレードⅡ",IF(A33&lt;=15,"ポイント表　グレードⅢ","ポイント表　グレードⅣ"))))</f>
        <v/>
      </c>
      <c r="D33" s="41"/>
    </row>
    <row r="34" spans="1:4" ht="19.5" customHeight="1"/>
  </sheetData>
  <sheetProtection sheet="1" objects="1" scenarios="1"/>
  <mergeCells count="31">
    <mergeCell ref="B13:C13"/>
    <mergeCell ref="B2:C2"/>
    <mergeCell ref="B3:C3"/>
    <mergeCell ref="B4:C4"/>
    <mergeCell ref="B5:C5"/>
    <mergeCell ref="B6:C6"/>
    <mergeCell ref="B7:C7"/>
    <mergeCell ref="B8:C8"/>
    <mergeCell ref="B9:C9"/>
    <mergeCell ref="B10:C10"/>
    <mergeCell ref="B11:C11"/>
    <mergeCell ref="B12:C12"/>
    <mergeCell ref="B25:C25"/>
    <mergeCell ref="B14:C14"/>
    <mergeCell ref="B15:C15"/>
    <mergeCell ref="B16:C16"/>
    <mergeCell ref="B17:C17"/>
    <mergeCell ref="B18:C18"/>
    <mergeCell ref="B19:C19"/>
    <mergeCell ref="B20:C20"/>
    <mergeCell ref="B21:C21"/>
    <mergeCell ref="B22:C22"/>
    <mergeCell ref="B23:C23"/>
    <mergeCell ref="B24:C24"/>
    <mergeCell ref="B32:C32"/>
    <mergeCell ref="B26:C26"/>
    <mergeCell ref="B27:C27"/>
    <mergeCell ref="B28:C28"/>
    <mergeCell ref="B29:C29"/>
    <mergeCell ref="B30:C30"/>
    <mergeCell ref="B31:C31"/>
  </mergeCells>
  <phoneticPr fontId="1"/>
  <dataValidations count="1">
    <dataValidation type="list" allowBlank="1" showInputMessage="1" showErrorMessage="1" sqref="A3:A32" xr:uid="{6B510E07-16A6-4BFC-8C7B-518EA08FBF70}">
      <formula1>"〇,×"</formula1>
    </dataValidation>
  </dataValidations>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10C8B-4B94-4BDC-A614-9DADF2F9B1CB}">
  <dimension ref="A1:D9"/>
  <sheetViews>
    <sheetView zoomScaleNormal="100" zoomScaleSheetLayoutView="100" workbookViewId="0">
      <selection activeCell="C4" sqref="C4"/>
    </sheetView>
  </sheetViews>
  <sheetFormatPr defaultRowHeight="18.75"/>
  <cols>
    <col min="1" max="1" width="9.5" style="16" customWidth="1"/>
    <col min="2" max="2" width="5" style="16" customWidth="1"/>
    <col min="3" max="3" width="23.25" style="16" customWidth="1"/>
    <col min="4" max="4" width="63.125" style="16" customWidth="1"/>
    <col min="5" max="16384" width="9" style="16"/>
  </cols>
  <sheetData>
    <row r="1" spans="1:4" ht="19.5" customHeight="1" thickBot="1">
      <c r="A1" s="14" t="s">
        <v>204</v>
      </c>
      <c r="B1" s="14"/>
      <c r="C1" s="14"/>
      <c r="D1" s="15" t="s">
        <v>114</v>
      </c>
    </row>
    <row r="2" spans="1:4" ht="18.75" customHeight="1">
      <c r="A2" s="116" t="s">
        <v>152</v>
      </c>
      <c r="B2" s="117"/>
      <c r="C2" s="17" t="s">
        <v>153</v>
      </c>
      <c r="D2" s="18" t="s">
        <v>154</v>
      </c>
    </row>
    <row r="3" spans="1:4" ht="75" customHeight="1">
      <c r="A3" s="19"/>
      <c r="B3" s="20" t="s">
        <v>151</v>
      </c>
      <c r="C3" s="21" t="s">
        <v>155</v>
      </c>
      <c r="D3" s="22" t="s">
        <v>210</v>
      </c>
    </row>
    <row r="4" spans="1:4" ht="75" customHeight="1" thickBot="1">
      <c r="A4" s="23"/>
      <c r="B4" s="24" t="s">
        <v>151</v>
      </c>
      <c r="C4" s="24" t="s">
        <v>156</v>
      </c>
      <c r="D4" s="25" t="s">
        <v>157</v>
      </c>
    </row>
    <row r="5" spans="1:4" ht="19.5" thickBot="1">
      <c r="A5" s="26">
        <f>SUM(A3:A4)</f>
        <v>0</v>
      </c>
      <c r="B5" s="27" t="s">
        <v>158</v>
      </c>
      <c r="C5" s="28" t="str">
        <f>IF(A5=0,"",IF(A5&lt;=3,"ポイント表　グレードⅠ",IF(A5&lt;=6,"ポイント表　グレードⅡ",IF(A5&lt;=9,"ポイント表　グレードⅢ","ポイント表　グレードⅣ"))))</f>
        <v/>
      </c>
      <c r="D5" s="16" t="s">
        <v>159</v>
      </c>
    </row>
    <row r="6" spans="1:4">
      <c r="D6" s="16" t="s">
        <v>160</v>
      </c>
    </row>
    <row r="8" spans="1:4">
      <c r="A8" s="16" t="s">
        <v>211</v>
      </c>
    </row>
    <row r="9" spans="1:4">
      <c r="A9" s="16" t="s">
        <v>212</v>
      </c>
    </row>
  </sheetData>
  <sheetProtection sheet="1" objects="1" scenarios="1"/>
  <mergeCells count="1">
    <mergeCell ref="A2:B2"/>
  </mergeCells>
  <phoneticPr fontId="1"/>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01923-287F-478A-A478-6C43E6D231EF}">
  <dimension ref="A1:D33"/>
  <sheetViews>
    <sheetView topLeftCell="A10" zoomScaleNormal="100" zoomScaleSheetLayoutView="100" workbookViewId="0">
      <selection activeCell="C4" sqref="C4"/>
    </sheetView>
  </sheetViews>
  <sheetFormatPr defaultRowHeight="18.75"/>
  <cols>
    <col min="1" max="1" width="9.5" style="5" customWidth="1"/>
    <col min="2" max="2" width="5" style="5" customWidth="1"/>
    <col min="3" max="3" width="23.25" style="5" customWidth="1"/>
    <col min="4" max="4" width="50.75" style="5" customWidth="1"/>
    <col min="5" max="16384" width="9" style="5"/>
  </cols>
  <sheetData>
    <row r="1" spans="1:4" ht="18.75" customHeight="1" thickBot="1">
      <c r="A1" s="3" t="s">
        <v>205</v>
      </c>
      <c r="B1" s="3"/>
      <c r="C1" s="3"/>
      <c r="D1" s="4" t="s">
        <v>114</v>
      </c>
    </row>
    <row r="2" spans="1:4" ht="18.75" customHeight="1">
      <c r="A2" s="6" t="s">
        <v>115</v>
      </c>
      <c r="B2" s="133" t="s">
        <v>116</v>
      </c>
      <c r="C2" s="133"/>
      <c r="D2" s="7" t="s">
        <v>117</v>
      </c>
    </row>
    <row r="3" spans="1:4" ht="18.75" customHeight="1">
      <c r="A3" s="127" t="s">
        <v>161</v>
      </c>
      <c r="B3" s="131"/>
      <c r="C3" s="131"/>
      <c r="D3" s="132"/>
    </row>
    <row r="4" spans="1:4" ht="18.75" customHeight="1">
      <c r="A4" s="8"/>
      <c r="B4" s="130" t="s">
        <v>162</v>
      </c>
      <c r="C4" s="130"/>
      <c r="D4" s="9"/>
    </row>
    <row r="5" spans="1:4" ht="18.75" customHeight="1">
      <c r="A5" s="8"/>
      <c r="B5" s="130"/>
      <c r="C5" s="130"/>
      <c r="D5" s="9"/>
    </row>
    <row r="6" spans="1:4" ht="18.75" customHeight="1">
      <c r="A6" s="8"/>
      <c r="B6" s="130"/>
      <c r="C6" s="130"/>
      <c r="D6" s="9"/>
    </row>
    <row r="7" spans="1:4" ht="18.75" customHeight="1">
      <c r="A7" s="8"/>
      <c r="B7" s="130"/>
      <c r="C7" s="130"/>
      <c r="D7" s="9"/>
    </row>
    <row r="8" spans="1:4" ht="18.75" customHeight="1">
      <c r="A8" s="8"/>
      <c r="B8" s="121"/>
      <c r="C8" s="122"/>
      <c r="D8" s="9"/>
    </row>
    <row r="9" spans="1:4" ht="18.75" customHeight="1">
      <c r="A9" s="8"/>
      <c r="B9" s="130"/>
      <c r="C9" s="130"/>
      <c r="D9" s="9"/>
    </row>
    <row r="10" spans="1:4" ht="18.75" customHeight="1">
      <c r="A10" s="127" t="s">
        <v>163</v>
      </c>
      <c r="B10" s="131"/>
      <c r="C10" s="131"/>
      <c r="D10" s="132"/>
    </row>
    <row r="11" spans="1:4" ht="18.75" customHeight="1">
      <c r="A11" s="8"/>
      <c r="B11" s="130" t="s">
        <v>164</v>
      </c>
      <c r="C11" s="130"/>
      <c r="D11" s="9"/>
    </row>
    <row r="12" spans="1:4" ht="18.75" customHeight="1">
      <c r="A12" s="8"/>
      <c r="B12" s="130" t="s">
        <v>165</v>
      </c>
      <c r="C12" s="130"/>
      <c r="D12" s="9"/>
    </row>
    <row r="13" spans="1:4" ht="18.75" customHeight="1">
      <c r="A13" s="8"/>
      <c r="B13" s="130" t="s">
        <v>166</v>
      </c>
      <c r="C13" s="130"/>
      <c r="D13" s="9"/>
    </row>
    <row r="14" spans="1:4" ht="18.75" customHeight="1">
      <c r="A14" s="8"/>
      <c r="B14" s="121" t="s">
        <v>167</v>
      </c>
      <c r="C14" s="122"/>
      <c r="D14" s="10"/>
    </row>
    <row r="15" spans="1:4" ht="18.75" customHeight="1">
      <c r="A15" s="8"/>
      <c r="B15" s="121"/>
      <c r="C15" s="122"/>
      <c r="D15" s="9"/>
    </row>
    <row r="16" spans="1:4" ht="18.75" customHeight="1">
      <c r="A16" s="8"/>
      <c r="B16" s="121"/>
      <c r="C16" s="122"/>
      <c r="D16" s="9"/>
    </row>
    <row r="17" spans="1:4" ht="18.75" customHeight="1">
      <c r="A17" s="127" t="s">
        <v>168</v>
      </c>
      <c r="B17" s="128"/>
      <c r="C17" s="128"/>
      <c r="D17" s="129"/>
    </row>
    <row r="18" spans="1:4" ht="18.75" customHeight="1">
      <c r="A18" s="8"/>
      <c r="B18" s="130" t="s">
        <v>169</v>
      </c>
      <c r="C18" s="130"/>
      <c r="D18" s="9"/>
    </row>
    <row r="19" spans="1:4" ht="18.75" customHeight="1">
      <c r="A19" s="8"/>
      <c r="B19" s="121" t="s">
        <v>170</v>
      </c>
      <c r="C19" s="122"/>
      <c r="D19" s="11"/>
    </row>
    <row r="20" spans="1:4" ht="18.75" customHeight="1">
      <c r="A20" s="8"/>
      <c r="B20" s="121" t="s">
        <v>171</v>
      </c>
      <c r="C20" s="122"/>
      <c r="D20" s="11"/>
    </row>
    <row r="21" spans="1:4" ht="18.75" customHeight="1">
      <c r="A21" s="8"/>
      <c r="B21" s="121"/>
      <c r="C21" s="122"/>
      <c r="D21" s="11"/>
    </row>
    <row r="22" spans="1:4" ht="18.75" customHeight="1">
      <c r="A22" s="8"/>
      <c r="B22" s="121"/>
      <c r="C22" s="122"/>
      <c r="D22" s="11"/>
    </row>
    <row r="23" spans="1:4" ht="18.75" customHeight="1">
      <c r="A23" s="8"/>
      <c r="B23" s="121"/>
      <c r="C23" s="122"/>
      <c r="D23" s="11"/>
    </row>
    <row r="24" spans="1:4" ht="18.75" customHeight="1">
      <c r="A24" s="127" t="s">
        <v>172</v>
      </c>
      <c r="B24" s="131"/>
      <c r="C24" s="131"/>
      <c r="D24" s="132"/>
    </row>
    <row r="25" spans="1:4" ht="18.75" customHeight="1">
      <c r="A25" s="8"/>
      <c r="B25" s="121" t="s">
        <v>173</v>
      </c>
      <c r="C25" s="122"/>
      <c r="D25" s="11" t="s">
        <v>174</v>
      </c>
    </row>
    <row r="26" spans="1:4" ht="18.75" customHeight="1">
      <c r="A26" s="8"/>
      <c r="B26" s="121" t="s">
        <v>175</v>
      </c>
      <c r="C26" s="122"/>
      <c r="D26" s="11"/>
    </row>
    <row r="27" spans="1:4" ht="18.75" customHeight="1">
      <c r="A27" s="8"/>
      <c r="B27" s="121"/>
      <c r="C27" s="122"/>
      <c r="D27" s="11"/>
    </row>
    <row r="28" spans="1:4" ht="18.75" customHeight="1">
      <c r="A28" s="8"/>
      <c r="B28" s="121"/>
      <c r="C28" s="122"/>
      <c r="D28" s="11"/>
    </row>
    <row r="29" spans="1:4" ht="18.75" customHeight="1">
      <c r="A29" s="8"/>
      <c r="B29" s="121"/>
      <c r="C29" s="122"/>
      <c r="D29" s="11"/>
    </row>
    <row r="30" spans="1:4" ht="18.75" customHeight="1" thickBot="1">
      <c r="A30" s="12"/>
      <c r="B30" s="123"/>
      <c r="C30" s="123"/>
      <c r="D30" s="13"/>
    </row>
    <row r="31" spans="1:4" ht="19.5" customHeight="1" thickBot="1"/>
    <row r="32" spans="1:4">
      <c r="A32" s="124" t="s">
        <v>176</v>
      </c>
      <c r="B32" s="125"/>
      <c r="C32" s="125"/>
      <c r="D32" s="126"/>
    </row>
    <row r="33" spans="1:4" ht="46.5" customHeight="1" thickBot="1">
      <c r="A33" s="118"/>
      <c r="B33" s="119"/>
      <c r="C33" s="119"/>
      <c r="D33" s="120"/>
    </row>
  </sheetData>
  <mergeCells count="31">
    <mergeCell ref="B13:C13"/>
    <mergeCell ref="B2:C2"/>
    <mergeCell ref="A3:D3"/>
    <mergeCell ref="B4:C4"/>
    <mergeCell ref="B5:C5"/>
    <mergeCell ref="B6:C6"/>
    <mergeCell ref="B7:C7"/>
    <mergeCell ref="B8:C8"/>
    <mergeCell ref="B9:C9"/>
    <mergeCell ref="A10:D10"/>
    <mergeCell ref="B11:C11"/>
    <mergeCell ref="B12:C12"/>
    <mergeCell ref="B25:C25"/>
    <mergeCell ref="B14:C14"/>
    <mergeCell ref="B15:C15"/>
    <mergeCell ref="B16:C16"/>
    <mergeCell ref="A17:D17"/>
    <mergeCell ref="B18:C18"/>
    <mergeCell ref="B19:C19"/>
    <mergeCell ref="B20:C20"/>
    <mergeCell ref="B21:C21"/>
    <mergeCell ref="B22:C22"/>
    <mergeCell ref="B23:C23"/>
    <mergeCell ref="A24:D24"/>
    <mergeCell ref="A33:D33"/>
    <mergeCell ref="B26:C26"/>
    <mergeCell ref="B27:C27"/>
    <mergeCell ref="B28:C28"/>
    <mergeCell ref="B29:C29"/>
    <mergeCell ref="B30:C30"/>
    <mergeCell ref="A32:D32"/>
  </mergeCells>
  <phoneticPr fontId="1"/>
  <dataValidations count="1">
    <dataValidation type="list" allowBlank="1" showInputMessage="1" showErrorMessage="1" sqref="A4:A9 A11:A16 A18:A23 A25:A30" xr:uid="{43B985A0-2588-4B68-9114-08F1806363E1}">
      <formula1>"〇,×"</formula1>
    </dataValidation>
  </dataValidation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4BC61-7248-4E4E-A14C-66631A9F6E07}">
  <dimension ref="A1:D33"/>
  <sheetViews>
    <sheetView zoomScaleNormal="100" zoomScaleSheetLayoutView="100" workbookViewId="0">
      <selection activeCell="C4" sqref="C4"/>
    </sheetView>
  </sheetViews>
  <sheetFormatPr defaultRowHeight="18.75"/>
  <cols>
    <col min="1" max="1" width="9.5" style="5" customWidth="1"/>
    <col min="2" max="2" width="5" style="5" customWidth="1"/>
    <col min="3" max="3" width="23.25" style="5" customWidth="1"/>
    <col min="4" max="4" width="50.75" style="5" customWidth="1"/>
    <col min="5" max="16384" width="9" style="5"/>
  </cols>
  <sheetData>
    <row r="1" spans="1:4" ht="18.75" customHeight="1" thickBot="1">
      <c r="A1" s="3" t="s">
        <v>206</v>
      </c>
      <c r="B1" s="3"/>
      <c r="C1" s="3"/>
      <c r="D1" s="4" t="s">
        <v>114</v>
      </c>
    </row>
    <row r="2" spans="1:4" ht="18.75" customHeight="1">
      <c r="A2" s="6" t="s">
        <v>115</v>
      </c>
      <c r="B2" s="133" t="s">
        <v>116</v>
      </c>
      <c r="C2" s="133"/>
      <c r="D2" s="7" t="s">
        <v>117</v>
      </c>
    </row>
    <row r="3" spans="1:4" ht="18.75" customHeight="1">
      <c r="A3" s="127" t="s">
        <v>161</v>
      </c>
      <c r="B3" s="131"/>
      <c r="C3" s="131"/>
      <c r="D3" s="132"/>
    </row>
    <row r="4" spans="1:4" ht="18.75" customHeight="1">
      <c r="A4" s="8"/>
      <c r="B4" s="130" t="s">
        <v>177</v>
      </c>
      <c r="C4" s="130"/>
      <c r="D4" s="9"/>
    </row>
    <row r="5" spans="1:4" ht="18.75" customHeight="1">
      <c r="A5" s="8"/>
      <c r="B5" s="130"/>
      <c r="C5" s="130"/>
      <c r="D5" s="9"/>
    </row>
    <row r="6" spans="1:4" ht="18.75" customHeight="1">
      <c r="A6" s="8"/>
      <c r="B6" s="130"/>
      <c r="C6" s="130"/>
      <c r="D6" s="9"/>
    </row>
    <row r="7" spans="1:4" ht="18.75" customHeight="1">
      <c r="A7" s="8"/>
      <c r="B7" s="130"/>
      <c r="C7" s="130"/>
      <c r="D7" s="9"/>
    </row>
    <row r="8" spans="1:4" ht="18.75" customHeight="1">
      <c r="A8" s="8"/>
      <c r="B8" s="121"/>
      <c r="C8" s="122"/>
      <c r="D8" s="9"/>
    </row>
    <row r="9" spans="1:4" ht="18.75" customHeight="1">
      <c r="A9" s="8"/>
      <c r="B9" s="130"/>
      <c r="C9" s="130"/>
      <c r="D9" s="9"/>
    </row>
    <row r="10" spans="1:4" ht="18.75" customHeight="1">
      <c r="A10" s="127" t="s">
        <v>163</v>
      </c>
      <c r="B10" s="131"/>
      <c r="C10" s="131"/>
      <c r="D10" s="132"/>
    </row>
    <row r="11" spans="1:4" ht="18.75" customHeight="1">
      <c r="A11" s="8"/>
      <c r="B11" s="130"/>
      <c r="C11" s="130"/>
      <c r="D11" s="9"/>
    </row>
    <row r="12" spans="1:4" ht="18.75" customHeight="1">
      <c r="A12" s="8"/>
      <c r="B12" s="130"/>
      <c r="C12" s="130"/>
      <c r="D12" s="9"/>
    </row>
    <row r="13" spans="1:4" ht="18.75" customHeight="1">
      <c r="A13" s="8"/>
      <c r="B13" s="130"/>
      <c r="C13" s="130"/>
      <c r="D13" s="9"/>
    </row>
    <row r="14" spans="1:4" ht="18.75" customHeight="1">
      <c r="A14" s="8"/>
      <c r="B14" s="121"/>
      <c r="C14" s="122"/>
      <c r="D14" s="10"/>
    </row>
    <row r="15" spans="1:4" ht="18.75" customHeight="1">
      <c r="A15" s="8"/>
      <c r="B15" s="121"/>
      <c r="C15" s="122"/>
      <c r="D15" s="9"/>
    </row>
    <row r="16" spans="1:4" ht="18.75" customHeight="1">
      <c r="A16" s="8"/>
      <c r="B16" s="121"/>
      <c r="C16" s="122"/>
      <c r="D16" s="9"/>
    </row>
    <row r="17" spans="1:4" ht="18.75" customHeight="1">
      <c r="A17" s="127" t="s">
        <v>168</v>
      </c>
      <c r="B17" s="128"/>
      <c r="C17" s="128"/>
      <c r="D17" s="129"/>
    </row>
    <row r="18" spans="1:4" ht="18.75" customHeight="1">
      <c r="A18" s="8"/>
      <c r="B18" s="130" t="s">
        <v>178</v>
      </c>
      <c r="C18" s="130"/>
      <c r="D18" s="9"/>
    </row>
    <row r="19" spans="1:4" ht="18.75" customHeight="1">
      <c r="A19" s="8"/>
      <c r="B19" s="121" t="s">
        <v>179</v>
      </c>
      <c r="C19" s="122"/>
      <c r="D19" s="11"/>
    </row>
    <row r="20" spans="1:4" ht="18.75" customHeight="1">
      <c r="A20" s="8"/>
      <c r="B20" s="121" t="s">
        <v>180</v>
      </c>
      <c r="C20" s="122"/>
      <c r="D20" s="11" t="s">
        <v>181</v>
      </c>
    </row>
    <row r="21" spans="1:4" ht="18.75" customHeight="1">
      <c r="A21" s="8"/>
      <c r="B21" s="121"/>
      <c r="C21" s="122"/>
      <c r="D21" s="11"/>
    </row>
    <row r="22" spans="1:4" ht="18.75" customHeight="1">
      <c r="A22" s="8"/>
      <c r="B22" s="121"/>
      <c r="C22" s="122"/>
      <c r="D22" s="11"/>
    </row>
    <row r="23" spans="1:4" ht="18.75" customHeight="1">
      <c r="A23" s="8"/>
      <c r="B23" s="121"/>
      <c r="C23" s="122"/>
      <c r="D23" s="11"/>
    </row>
    <row r="24" spans="1:4" ht="18.75" customHeight="1">
      <c r="A24" s="127" t="s">
        <v>172</v>
      </c>
      <c r="B24" s="131"/>
      <c r="C24" s="131"/>
      <c r="D24" s="132"/>
    </row>
    <row r="25" spans="1:4" ht="18.75" customHeight="1">
      <c r="A25" s="8"/>
      <c r="B25" s="121" t="s">
        <v>182</v>
      </c>
      <c r="C25" s="122"/>
      <c r="D25" s="11"/>
    </row>
    <row r="26" spans="1:4" ht="18.75" customHeight="1">
      <c r="A26" s="8"/>
      <c r="B26" s="121" t="s">
        <v>183</v>
      </c>
      <c r="C26" s="122"/>
      <c r="D26" s="11"/>
    </row>
    <row r="27" spans="1:4" ht="18.75" customHeight="1">
      <c r="A27" s="8"/>
      <c r="B27" s="121"/>
      <c r="C27" s="122"/>
      <c r="D27" s="11"/>
    </row>
    <row r="28" spans="1:4" ht="18.75" customHeight="1">
      <c r="A28" s="8"/>
      <c r="B28" s="121"/>
      <c r="C28" s="122"/>
      <c r="D28" s="11"/>
    </row>
    <row r="29" spans="1:4" ht="18.75" customHeight="1">
      <c r="A29" s="8"/>
      <c r="B29" s="121"/>
      <c r="C29" s="122"/>
      <c r="D29" s="11"/>
    </row>
    <row r="30" spans="1:4" ht="18.75" customHeight="1" thickBot="1">
      <c r="A30" s="12"/>
      <c r="B30" s="123"/>
      <c r="C30" s="123"/>
      <c r="D30" s="13"/>
    </row>
    <row r="31" spans="1:4" ht="19.5" customHeight="1" thickBot="1"/>
    <row r="32" spans="1:4">
      <c r="A32" s="124" t="s">
        <v>176</v>
      </c>
      <c r="B32" s="125"/>
      <c r="C32" s="125"/>
      <c r="D32" s="126"/>
    </row>
    <row r="33" spans="1:4" ht="60.75" customHeight="1" thickBot="1">
      <c r="A33" s="118"/>
      <c r="B33" s="119"/>
      <c r="C33" s="119"/>
      <c r="D33" s="120"/>
    </row>
  </sheetData>
  <mergeCells count="31">
    <mergeCell ref="B13:C13"/>
    <mergeCell ref="B2:C2"/>
    <mergeCell ref="A3:D3"/>
    <mergeCell ref="B4:C4"/>
    <mergeCell ref="B5:C5"/>
    <mergeCell ref="B6:C6"/>
    <mergeCell ref="B7:C7"/>
    <mergeCell ref="B8:C8"/>
    <mergeCell ref="B9:C9"/>
    <mergeCell ref="A10:D10"/>
    <mergeCell ref="B11:C11"/>
    <mergeCell ref="B12:C12"/>
    <mergeCell ref="B25:C25"/>
    <mergeCell ref="B14:C14"/>
    <mergeCell ref="B15:C15"/>
    <mergeCell ref="B16:C16"/>
    <mergeCell ref="A17:D17"/>
    <mergeCell ref="B18:C18"/>
    <mergeCell ref="B19:C19"/>
    <mergeCell ref="B20:C20"/>
    <mergeCell ref="B21:C21"/>
    <mergeCell ref="B22:C22"/>
    <mergeCell ref="B23:C23"/>
    <mergeCell ref="A24:D24"/>
    <mergeCell ref="A33:D33"/>
    <mergeCell ref="B26:C26"/>
    <mergeCell ref="B27:C27"/>
    <mergeCell ref="B28:C28"/>
    <mergeCell ref="B29:C29"/>
    <mergeCell ref="B30:C30"/>
    <mergeCell ref="A32:D32"/>
  </mergeCells>
  <phoneticPr fontId="1"/>
  <dataValidations count="1">
    <dataValidation type="list" allowBlank="1" showInputMessage="1" showErrorMessage="1" sqref="A4:A9 A11:A16 A18:A23 A25:A30" xr:uid="{A09CA973-C822-4D17-8949-4B23DC024561}">
      <formula1>"〇,×"</formula1>
    </dataValidation>
  </dataValidation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作成上の注意事項</vt:lpstr>
      <vt:lpstr>治験（再生医療等製品）</vt:lpstr>
      <vt:lpstr>Q_臨床検査</vt:lpstr>
      <vt:lpstr>R_COA</vt:lpstr>
      <vt:lpstr>S_生体検査</vt:lpstr>
      <vt:lpstr>T_画像診断</vt:lpstr>
      <vt:lpstr>Q_臨床検査!Print_Area</vt:lpstr>
      <vt:lpstr>R_COA!Print_Area</vt:lpstr>
      <vt:lpstr>S_生体検査!Print_Area</vt:lpstr>
      <vt:lpstr>T_画像診断!Print_Area</vt:lpstr>
      <vt:lpstr>作成上の注意事項!Print_Area</vt:lpstr>
      <vt:lpstr>'治験（再生医療等製品）'!Print_Area</vt:lpstr>
    </vt:vector>
  </TitlesOfParts>
  <Company>浜松医科大学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yamoto</dc:creator>
  <cp:lastModifiedBy>橋本直美</cp:lastModifiedBy>
  <cp:lastPrinted>2025-12-18T05:54:44Z</cp:lastPrinted>
  <dcterms:created xsi:type="dcterms:W3CDTF">2012-01-19T02:47:27Z</dcterms:created>
  <dcterms:modified xsi:type="dcterms:W3CDTF">2025-12-18T07:08:15Z</dcterms:modified>
</cp:coreProperties>
</file>